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fls\Desktop\見本\"/>
    </mc:Choice>
  </mc:AlternateContent>
  <bookViews>
    <workbookView xWindow="0" yWindow="0" windowWidth="20490" windowHeight="7440"/>
  </bookViews>
  <sheets>
    <sheet name="作成用" sheetId="1" r:id="rId1"/>
    <sheet name="Sheet1" sheetId="2" r:id="rId2"/>
  </sheets>
  <definedNames>
    <definedName name="_xlnm.Print_Area" localSheetId="0">作成用!$A$1:$V$104</definedName>
  </definedNames>
  <calcPr calcId="171027"/>
</workbook>
</file>

<file path=xl/calcChain.xml><?xml version="1.0" encoding="utf-8"?>
<calcChain xmlns="http://schemas.openxmlformats.org/spreadsheetml/2006/main">
  <c r="B2" i="2" l="1"/>
  <c r="B4" i="2" s="1"/>
  <c r="B65" i="2" l="1"/>
  <c r="B66" i="2"/>
  <c r="B64" i="2"/>
  <c r="B63" i="2"/>
  <c r="B61" i="2"/>
  <c r="B62" i="2"/>
  <c r="B60" i="2"/>
  <c r="B59" i="2"/>
  <c r="B58" i="2"/>
  <c r="B57" i="2"/>
  <c r="B55" i="2"/>
  <c r="B56" i="2"/>
  <c r="B54" i="2"/>
  <c r="B53" i="2"/>
  <c r="B52" i="2"/>
  <c r="B51" i="2"/>
  <c r="B50" i="2"/>
  <c r="B49" i="2"/>
  <c r="B48" i="2"/>
  <c r="B47" i="2"/>
  <c r="B46" i="2"/>
  <c r="B45" i="2"/>
  <c r="B43" i="2"/>
  <c r="B44" i="2"/>
  <c r="B42" i="2"/>
  <c r="B41" i="2"/>
  <c r="B40" i="2"/>
  <c r="B38" i="2"/>
  <c r="B39" i="2"/>
  <c r="B37" i="2"/>
  <c r="B36" i="2"/>
  <c r="B35" i="2"/>
  <c r="B34" i="2"/>
  <c r="B33" i="2"/>
  <c r="B32" i="2"/>
  <c r="B31" i="2"/>
  <c r="B30" i="2"/>
  <c r="B29" i="2"/>
  <c r="B28" i="2"/>
  <c r="B26" i="2"/>
  <c r="B27" i="2"/>
  <c r="B25" i="2"/>
  <c r="B24" i="2"/>
  <c r="B23" i="2"/>
  <c r="B21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3" i="2"/>
</calcChain>
</file>

<file path=xl/sharedStrings.xml><?xml version="1.0" encoding="utf-8"?>
<sst xmlns="http://schemas.openxmlformats.org/spreadsheetml/2006/main" count="201" uniqueCount="104">
  <si>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</si>
  <si>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</si>
  <si>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</si>
  <si>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</si>
  <si>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</si>
  <si>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（1）</t>
    <phoneticPr fontId="1"/>
  </si>
  <si>
    <t>（2）</t>
  </si>
  <si>
    <t>（3）</t>
  </si>
  <si>
    <t>（4）</t>
  </si>
  <si>
    <t>（5）</t>
  </si>
  <si>
    <t>月</t>
    <rPh sb="0" eb="1">
      <t>ゲツ</t>
    </rPh>
    <phoneticPr fontId="1"/>
  </si>
  <si>
    <t xml:space="preserve">入学年月日
(Date of Admisson) </t>
    <rPh sb="0" eb="2">
      <t>ニュウガク</t>
    </rPh>
    <rPh sb="2" eb="5">
      <t>ネンガッピ</t>
    </rPh>
    <phoneticPr fontId="1"/>
  </si>
  <si>
    <t>卒業年月日
(Date of Graduation)</t>
    <rPh sb="0" eb="2">
      <t>ソツギョウ</t>
    </rPh>
    <rPh sb="2" eb="5">
      <t>ネンガッピ</t>
    </rPh>
    <phoneticPr fontId="1"/>
  </si>
  <si>
    <t>学校名
(Name of School)</t>
    <rPh sb="0" eb="2">
      <t>ガッコウ</t>
    </rPh>
    <rPh sb="2" eb="3">
      <t>メイ</t>
    </rPh>
    <phoneticPr fontId="1"/>
  </si>
  <si>
    <t>所在地
(Address)</t>
    <rPh sb="0" eb="3">
      <t>ショザイチ</t>
    </rPh>
    <phoneticPr fontId="1"/>
  </si>
  <si>
    <t>職歴の有無　</t>
    <rPh sb="0" eb="2">
      <t>ショクレキ</t>
    </rPh>
    <rPh sb="3" eb="5">
      <t>ウム</t>
    </rPh>
    <phoneticPr fontId="1"/>
  </si>
  <si>
    <t>勤務先
(Name of Company)</t>
    <rPh sb="0" eb="3">
      <t>キンムサキ</t>
    </rPh>
    <phoneticPr fontId="1"/>
  </si>
  <si>
    <t xml:space="preserve">就職年月日
(Date of Employment) </t>
    <rPh sb="0" eb="2">
      <t>シュウショク</t>
    </rPh>
    <rPh sb="2" eb="5">
      <t>ネンガッピ</t>
    </rPh>
    <phoneticPr fontId="1"/>
  </si>
  <si>
    <t>（3）</t>
    <phoneticPr fontId="1"/>
  </si>
  <si>
    <t>希望学部
(Major)</t>
    <phoneticPr fontId="1"/>
  </si>
  <si>
    <t>歳</t>
    <rPh sb="0" eb="1">
      <t>サイ</t>
    </rPh>
    <phoneticPr fontId="1"/>
  </si>
  <si>
    <t>父の勤務先
(Name of Company)</t>
    <rPh sb="0" eb="1">
      <t>チチ</t>
    </rPh>
    <rPh sb="2" eb="5">
      <t>キンムサキ</t>
    </rPh>
    <phoneticPr fontId="1"/>
  </si>
  <si>
    <t>（2）</t>
    <phoneticPr fontId="1"/>
  </si>
  <si>
    <t>母の勤務先
(Name of Company)</t>
    <rPh sb="0" eb="1">
      <t>ハハ</t>
    </rPh>
    <rPh sb="2" eb="5">
      <t>キンムサキ</t>
    </rPh>
    <phoneticPr fontId="1"/>
  </si>
  <si>
    <t>以上のことは、真実であり、私</t>
    <rPh sb="0" eb="2">
      <t>イジョウ</t>
    </rPh>
    <rPh sb="7" eb="9">
      <t>シンジツ</t>
    </rPh>
    <rPh sb="13" eb="14">
      <t>ワタシ</t>
    </rPh>
    <phoneticPr fontId="1"/>
  </si>
  <si>
    <t>が直筆したものです。</t>
    <rPh sb="1" eb="3">
      <t>ジキヒツ</t>
    </rPh>
    <phoneticPr fontId="1"/>
  </si>
  <si>
    <t>8. 入出国歴 (Previous Stay in Japan)</t>
  </si>
  <si>
    <t>11. 家族状況（Family Status)</t>
  </si>
  <si>
    <t>(I declare that the statement above is ture and correct.)</t>
  </si>
  <si>
    <t>年</t>
  </si>
  <si>
    <r>
      <t xml:space="preserve">履　  歴 　 書
</t>
    </r>
    <r>
      <rPr>
        <sz val="16"/>
        <color theme="1"/>
        <rFont val="Times New Roman"/>
        <family val="1"/>
      </rPr>
      <t>(RESUME)</t>
    </r>
  </si>
  <si>
    <t>5. 学歴（初等教育から順次最終学歴まで）</t>
  </si>
  <si>
    <t>帰国
(Return to Home Country)</t>
  </si>
  <si>
    <t>作成年月日</t>
  </si>
  <si>
    <t>9.  就学理由（Purpose of Studying Japanese)</t>
  </si>
  <si>
    <t>7. 職歴 (Occupational History)</t>
  </si>
  <si>
    <t>退社年月日
(Date of Resignation)</t>
  </si>
  <si>
    <t>入出国歴の有無</t>
  </si>
  <si>
    <t>入国年月日
(Date of Entry)</t>
  </si>
  <si>
    <t>出国年月日
(Date of Daparture)</t>
  </si>
  <si>
    <r>
      <t xml:space="preserve">進学希望先学校名
</t>
    </r>
    <r>
      <rPr>
        <sz val="9"/>
        <color theme="1"/>
        <rFont val="Times New Roman"/>
        <family val="1"/>
      </rPr>
      <t>(Name of School Intending  to Proceed)</t>
    </r>
  </si>
  <si>
    <t>兄弟・姉妹（Siblings）</t>
  </si>
  <si>
    <r>
      <t xml:space="preserve">母の勤務先住所
</t>
    </r>
    <r>
      <rPr>
        <sz val="9"/>
        <color theme="1"/>
        <rFont val="Times New Roman"/>
        <family val="1"/>
      </rPr>
      <t>(Address of Company)</t>
    </r>
  </si>
  <si>
    <r>
      <t xml:space="preserve">母の生年月日
</t>
    </r>
    <r>
      <rPr>
        <sz val="9"/>
        <color theme="1"/>
        <rFont val="Times New Roman"/>
        <family val="1"/>
      </rPr>
      <t>(Mother's Birthday)</t>
    </r>
  </si>
  <si>
    <r>
      <t xml:space="preserve">母の居住地
</t>
    </r>
    <r>
      <rPr>
        <sz val="9"/>
        <color theme="1"/>
        <rFont val="Times New Roman"/>
        <family val="1"/>
      </rPr>
      <t>(Mother's Address)</t>
    </r>
  </si>
  <si>
    <r>
      <t xml:space="preserve">母の職業
</t>
    </r>
    <r>
      <rPr>
        <sz val="9"/>
        <color theme="1"/>
        <rFont val="Times New Roman"/>
        <family val="1"/>
      </rPr>
      <t>(Mother's Occupation)</t>
    </r>
  </si>
  <si>
    <r>
      <t xml:space="preserve">父の職業
</t>
    </r>
    <r>
      <rPr>
        <sz val="9"/>
        <color theme="1"/>
        <rFont val="Times New Roman"/>
        <family val="1"/>
      </rPr>
      <t>(Father's Occupation)</t>
    </r>
  </si>
  <si>
    <r>
      <t xml:space="preserve">父の居住地
</t>
    </r>
    <r>
      <rPr>
        <sz val="9"/>
        <color theme="1"/>
        <rFont val="Times New Roman"/>
        <family val="1"/>
      </rPr>
      <t>(Father's Address)</t>
    </r>
  </si>
  <si>
    <r>
      <t xml:space="preserve">父の生年月日
</t>
    </r>
    <r>
      <rPr>
        <sz val="9"/>
        <color theme="1"/>
        <rFont val="Times New Roman"/>
        <family val="1"/>
      </rPr>
      <t>(Father's Birthday)</t>
    </r>
  </si>
  <si>
    <r>
      <t xml:space="preserve">父の氏名
</t>
    </r>
    <r>
      <rPr>
        <sz val="9"/>
        <color theme="1"/>
        <rFont val="Times New Roman"/>
        <family val="1"/>
      </rPr>
      <t>(Father's Name)</t>
    </r>
  </si>
  <si>
    <t>その他
(Others)</t>
  </si>
  <si>
    <t>10. 終了後の予定（Specific Plan after Studying Japanese)</t>
  </si>
  <si>
    <r>
      <t xml:space="preserve">父の勤務先住所
</t>
    </r>
    <r>
      <rPr>
        <sz val="9"/>
        <color theme="1"/>
        <rFont val="Times New Roman"/>
        <family val="1"/>
      </rPr>
      <t>(Address of Company)</t>
    </r>
  </si>
  <si>
    <r>
      <t xml:space="preserve">母の氏名
</t>
    </r>
    <r>
      <rPr>
        <sz val="9"/>
        <color theme="1"/>
        <rFont val="Times New Roman"/>
        <family val="1"/>
      </rPr>
      <t>(Mother's Name)</t>
    </r>
  </si>
  <si>
    <t>氏名 
Name</t>
  </si>
  <si>
    <t>1. 国籍 
Nationality</t>
  </si>
  <si>
    <t>2. 生年月日
Date of Birth</t>
  </si>
  <si>
    <t>Year</t>
  </si>
  <si>
    <t>Month</t>
  </si>
  <si>
    <t>Day</t>
  </si>
  <si>
    <r>
      <t xml:space="preserve">出生地
</t>
    </r>
    <r>
      <rPr>
        <sz val="10"/>
        <color theme="1"/>
        <rFont val="Times New Roman"/>
        <family val="1"/>
      </rPr>
      <t>Place of Birth</t>
    </r>
  </si>
  <si>
    <t>3.現住所
Present Address</t>
  </si>
  <si>
    <t>4. 配偶者の有無
Marital Status</t>
  </si>
  <si>
    <r>
      <t xml:space="preserve">配偶者の氏名
</t>
    </r>
    <r>
      <rPr>
        <sz val="10"/>
        <color theme="1"/>
        <rFont val="Times New Roman"/>
        <family val="1"/>
      </rPr>
      <t>Name of Spouse</t>
    </r>
  </si>
  <si>
    <t>学校名
Name of School</t>
  </si>
  <si>
    <t>入学年月日
Date of Admisson</t>
  </si>
  <si>
    <t>卒業年月日
Date of Graduation</t>
  </si>
  <si>
    <t>所在地
Address</t>
  </si>
  <si>
    <t>6. 日本語学習歴
Experience of Japanese Study</t>
  </si>
  <si>
    <t>本人署名 (Signature of Applicant)</t>
  </si>
  <si>
    <t>在留資格、目的
(Visa Status, Purpose of Stay)</t>
  </si>
  <si>
    <t>年齢 (Age)</t>
  </si>
  <si>
    <t>生年月日
(Birthday)</t>
  </si>
  <si>
    <r>
      <t xml:space="preserve">通学先／勤務先及び住所
</t>
    </r>
    <r>
      <rPr>
        <sz val="10"/>
        <color theme="1"/>
        <rFont val="Times New Roman"/>
        <family val="1"/>
      </rPr>
      <t>(Name of Schoo/Company and Address)</t>
    </r>
  </si>
  <si>
    <t>氏名
（Name)</t>
  </si>
  <si>
    <t>続柄
Relation</t>
  </si>
  <si>
    <t>職業
(Occupation)</t>
  </si>
  <si>
    <t>日本</t>
    <rPh sb="0" eb="1">
      <t>ニホン</t>
    </rPh>
    <phoneticPr fontId="1"/>
  </si>
  <si>
    <t>大和太郎</t>
    <rPh sb="0" eb="2">
      <t>ヤマト</t>
    </rPh>
    <rPh sb="2" eb="4">
      <t>タロウ</t>
    </rPh>
    <phoneticPr fontId="1"/>
  </si>
  <si>
    <t>神奈川県大和市</t>
    <rPh sb="0" eb="4">
      <t>カナガワケン</t>
    </rPh>
    <rPh sb="4" eb="7">
      <t>ヤマトシ</t>
    </rPh>
    <phoneticPr fontId="1"/>
  </si>
  <si>
    <t>神奈川県大和市大和町1-1</t>
    <rPh sb="0" eb="4">
      <t>カナガワケン</t>
    </rPh>
    <rPh sb="4" eb="7">
      <t>ヤマトシ</t>
    </rPh>
    <rPh sb="7" eb="10">
      <t>ヤマトチョウ</t>
    </rPh>
    <phoneticPr fontId="1"/>
  </si>
  <si>
    <t>大和小学校</t>
    <rPh sb="0" eb="2">
      <t>ヤマト</t>
    </rPh>
    <rPh sb="2" eb="5">
      <t>ショウガッコウ</t>
    </rPh>
    <phoneticPr fontId="1"/>
  </si>
  <si>
    <t>大和中学校</t>
    <rPh sb="0" eb="2">
      <t>ヤマト</t>
    </rPh>
    <rPh sb="2" eb="5">
      <t>チュウガッコウ</t>
    </rPh>
    <phoneticPr fontId="1"/>
  </si>
  <si>
    <t>大和高校</t>
    <rPh sb="0" eb="2">
      <t>ヤマト</t>
    </rPh>
    <rPh sb="2" eb="4">
      <t>コウコウ</t>
    </rPh>
    <phoneticPr fontId="1"/>
  </si>
  <si>
    <t>大和大学</t>
    <rPh sb="0" eb="4">
      <t>ヤマトダイガク</t>
    </rPh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</si>
  <si>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1-2</t>
    </r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</si>
  <si>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1-5</t>
    </r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</si>
  <si>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1-4</t>
    </r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</si>
  <si>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1-3</t>
    </r>
    <phoneticPr fontId="1"/>
  </si>
  <si>
    <t>大和日本語学校</t>
    <rPh sb="0" eb="2">
      <t>ヤマト</t>
    </rPh>
    <rPh sb="2" eb="5">
      <t>ニホンゴ</t>
    </rPh>
    <rPh sb="5" eb="7">
      <t>ガッコウ</t>
    </rPh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</si>
  <si>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1-6</t>
    </r>
    <phoneticPr fontId="1"/>
  </si>
  <si>
    <t>大和XX会社</t>
    <rPh sb="0" eb="2">
      <t>ヤマト</t>
    </rPh>
    <rPh sb="4" eb="6">
      <t>カイシャ</t>
    </rPh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</si>
  <si>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1-7</t>
    </r>
    <phoneticPr fontId="1"/>
  </si>
  <si>
    <t>東京大学</t>
    <rPh sb="0" eb="2">
      <t>トウキョウ</t>
    </rPh>
    <rPh sb="2" eb="4">
      <t>ダイガク</t>
    </rPh>
    <phoneticPr fontId="1"/>
  </si>
  <si>
    <t>人文学部</t>
    <rPh sb="0" eb="4">
      <t>ジンブンガクブ</t>
    </rPh>
    <phoneticPr fontId="1"/>
  </si>
  <si>
    <t>大和綾子</t>
    <rPh sb="0" eb="4">
      <t>ヤマトアヤコ</t>
    </rPh>
    <phoneticPr fontId="1"/>
  </si>
  <si>
    <t>大和一郎</t>
    <rPh sb="0" eb="2">
      <t>ヤマト</t>
    </rPh>
    <rPh sb="2" eb="4">
      <t>イチロウ</t>
    </rPh>
    <phoneticPr fontId="1"/>
  </si>
  <si>
    <t>理事長</t>
    <rPh sb="0" eb="3">
      <t>リジチョウ</t>
    </rPh>
    <phoneticPr fontId="1"/>
  </si>
  <si>
    <r>
      <rPr>
        <sz val="12"/>
        <color rgb="FFFF0000"/>
        <rFont val="ＭＳ Ｐ明朝"/>
        <family val="1"/>
        <charset val="128"/>
      </rPr>
      <t>大和</t>
    </r>
    <r>
      <rPr>
        <sz val="12"/>
        <color rgb="FFFF0000"/>
        <rFont val="Times New Roman"/>
        <family val="1"/>
      </rPr>
      <t>XX</t>
    </r>
    <r>
      <rPr>
        <sz val="12"/>
        <color rgb="FFFF0000"/>
        <rFont val="ＭＳ Ｐ明朝"/>
        <family val="1"/>
        <charset val="128"/>
      </rPr>
      <t>会社</t>
    </r>
    <rPh sb="0" eb="2">
      <t>ヤマト</t>
    </rPh>
    <rPh sb="4" eb="6">
      <t>カイシャ</t>
    </rPh>
    <phoneticPr fontId="1"/>
  </si>
  <si>
    <t>なし</t>
    <phoneticPr fontId="1"/>
  </si>
  <si>
    <t>大和太郎</t>
    <rPh sb="0" eb="4">
      <t>ヤマトタロウ</t>
    </rPh>
    <phoneticPr fontId="1"/>
  </si>
  <si>
    <r>
      <rPr>
        <sz val="9"/>
        <color theme="1"/>
        <rFont val="Times New Roman"/>
        <family val="1"/>
      </rPr>
      <t>2017</t>
    </r>
    <r>
      <rPr>
        <sz val="11"/>
        <color theme="1"/>
        <rFont val="ＭＳ Ｐ明朝"/>
        <family val="1"/>
        <charset val="128"/>
      </rPr>
      <t>年</t>
    </r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月　</t>
    </r>
    <r>
      <rPr>
        <sz val="9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日</t>
    </r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</si>
  <si>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1-7</t>
    </r>
    <phoneticPr fontId="1"/>
  </si>
  <si>
    <r>
      <rPr>
        <sz val="12"/>
        <color rgb="FFFF0000"/>
        <rFont val="ＭＳ Ｐ明朝"/>
        <family val="1"/>
        <charset val="128"/>
      </rPr>
      <t>神奈川県大和市大和町</t>
    </r>
    <r>
      <rPr>
        <sz val="12"/>
        <color rgb="FFFF0000"/>
        <rFont val="Times New Roman"/>
        <family val="1"/>
      </rPr>
      <t>1-1</t>
    </r>
    <rPh sb="0" eb="4">
      <t>カナガワケン</t>
    </rPh>
    <rPh sb="4" eb="7">
      <t>ヤマトシ</t>
    </rPh>
    <rPh sb="7" eb="10">
      <t>ヤマトチョウ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</si>
</sst>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0" tint="-0.499984740745262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MS UI Gothic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ＭＳ Ｐ明朝"/>
      <family val="1"/>
      <charset val="128"/>
    </font>
    <font>
      <sz val="12"/>
      <color rgb="FFFF0000"/>
      <name val="Times New Roman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Dot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14" fontId="8" fillId="2" borderId="0" xfId="0" applyNumberFormat="1" applyFont="1" applyFill="1">
      <alignment vertical="center"/>
    </xf>
    <xf numFmtId="0" fontId="8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top" wrapText="1"/>
    </xf>
    <xf numFmtId="0" fontId="6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center" wrapText="1"/>
    </xf>
    <xf numFmtId="0" fontId="13" fillId="0" borderId="7" xfId="0" quotePrefix="1" applyFont="1" applyFill="1" applyBorder="1" applyAlignment="1">
      <alignment horizontal="center" vertical="center" wrapText="1"/>
    </xf>
    <xf numFmtId="0" fontId="14" fillId="0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85725</xdr:rowOff>
        </xdr:from>
        <xdr:to>
          <xdr:col>7</xdr:col>
          <xdr:colOff>295275</xdr:colOff>
          <xdr:row>8</xdr:row>
          <xdr:rowOff>419100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 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8</xdr:row>
          <xdr:rowOff>0</xdr:rowOff>
        </xdr:from>
        <xdr:to>
          <xdr:col>10</xdr:col>
          <xdr:colOff>276225</xdr:colOff>
          <xdr:row>8</xdr:row>
          <xdr:rowOff>438150</xdr:rowOff>
        </xdr:to>
        <xdr:sp macro=""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有Married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9525</xdr:rowOff>
        </xdr:from>
        <xdr:to>
          <xdr:col>8</xdr:col>
          <xdr:colOff>57150</xdr:colOff>
          <xdr:row>42</xdr:row>
          <xdr:rowOff>9525</xdr:rowOff>
        </xdr:to>
        <xdr:sp macro=""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無(No）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41</xdr:row>
          <xdr:rowOff>9525</xdr:rowOff>
        </xdr:from>
        <xdr:to>
          <xdr:col>11</xdr:col>
          <xdr:colOff>85725</xdr:colOff>
          <xdr:row>42</xdr:row>
          <xdr:rowOff>9525</xdr:rowOff>
        </xdr:to>
        <xdr:sp macro=""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有(Yes)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66</xdr:row>
          <xdr:rowOff>114300</xdr:rowOff>
        </xdr:from>
        <xdr:to>
          <xdr:col>2</xdr:col>
          <xdr:colOff>0</xdr:colOff>
          <xdr:row>66</xdr:row>
          <xdr:rowOff>476250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133350</xdr:rowOff>
        </xdr:from>
        <xdr:to>
          <xdr:col>2</xdr:col>
          <xdr:colOff>0</xdr:colOff>
          <xdr:row>68</xdr:row>
          <xdr:rowOff>28575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68</xdr:row>
          <xdr:rowOff>133350</xdr:rowOff>
        </xdr:from>
        <xdr:to>
          <xdr:col>2</xdr:col>
          <xdr:colOff>0</xdr:colOff>
          <xdr:row>69</xdr:row>
          <xdr:rowOff>38100</xdr:rowOff>
        </xdr:to>
        <xdr:sp macro=""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38100</xdr:rowOff>
        </xdr:from>
        <xdr:to>
          <xdr:col>7</xdr:col>
          <xdr:colOff>266700</xdr:colOff>
          <xdr:row>56</xdr:row>
          <xdr:rowOff>314325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無(No）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56</xdr:row>
          <xdr:rowOff>47625</xdr:rowOff>
        </xdr:from>
        <xdr:to>
          <xdr:col>10</xdr:col>
          <xdr:colOff>276225</xdr:colOff>
          <xdr:row>56</xdr:row>
          <xdr:rowOff>333375</xdr:rowOff>
        </xdr:to>
        <xdr:sp macro=""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有(Yes)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4"/>
  <sheetViews>
    <sheetView tabSelected="1" view="pageBreakPreview" topLeftCell="A69" zoomScaleNormal="100" zoomScaleSheetLayoutView="100" workbookViewId="0">
      <selection activeCell="G73" sqref="G73:T73"/>
    </sheetView>
  </sheetViews>
  <sheetFormatPr defaultColWidth="9" defaultRowHeight="15" x14ac:dyDescent="0.15"/>
  <cols>
    <col min="1" max="1" width="2.625" style="2" customWidth="1"/>
    <col min="2" max="14" width="4.625" style="2" customWidth="1"/>
    <col min="15" max="15" width="5.625" style="2" customWidth="1"/>
    <col min="16" max="16" width="3.25" style="2" customWidth="1"/>
    <col min="17" max="22" width="4.625" style="2" customWidth="1"/>
    <col min="23" max="23" width="2.625" style="2" customWidth="1"/>
    <col min="24" max="24" width="4.625" style="2" customWidth="1"/>
    <col min="25" max="25" width="12" style="2" customWidth="1"/>
    <col min="26" max="30" width="4.625" style="2" customWidth="1"/>
    <col min="31" max="16384" width="9" style="2"/>
  </cols>
  <sheetData>
    <row r="1" spans="1:23" ht="51.75" customHeight="1" x14ac:dyDescent="0.15">
      <c r="A1" s="6"/>
      <c r="B1" s="72" t="s">
        <v>30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6"/>
    </row>
    <row r="2" spans="1:23" ht="6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6"/>
    </row>
    <row r="3" spans="1:23" ht="36" customHeight="1" x14ac:dyDescent="0.15">
      <c r="A3" s="6"/>
      <c r="B3" s="91" t="s">
        <v>55</v>
      </c>
      <c r="C3" s="91"/>
      <c r="D3" s="91"/>
      <c r="E3" s="92" t="s">
        <v>77</v>
      </c>
      <c r="F3" s="93"/>
      <c r="G3" s="93"/>
      <c r="H3" s="93"/>
      <c r="I3" s="93"/>
      <c r="J3" s="93"/>
      <c r="K3" s="93"/>
      <c r="L3" s="61" t="s">
        <v>54</v>
      </c>
      <c r="M3" s="61"/>
      <c r="N3" s="89" t="s">
        <v>78</v>
      </c>
      <c r="O3" s="90"/>
      <c r="P3" s="90"/>
      <c r="Q3" s="90"/>
      <c r="R3" s="90"/>
      <c r="S3" s="90"/>
      <c r="T3" s="90"/>
      <c r="U3" s="90"/>
      <c r="V3" s="90"/>
      <c r="W3" s="6"/>
    </row>
    <row r="4" spans="1:23" ht="7.5" customHeight="1" x14ac:dyDescent="0.15">
      <c r="A4" s="6"/>
      <c r="B4" s="8"/>
      <c r="C4" s="8"/>
      <c r="D4" s="8"/>
      <c r="E4" s="8"/>
      <c r="F4" s="9"/>
      <c r="G4" s="9"/>
      <c r="H4" s="9"/>
      <c r="I4" s="9"/>
      <c r="J4" s="9"/>
      <c r="K4" s="9"/>
      <c r="L4" s="10"/>
      <c r="M4" s="10"/>
      <c r="N4" s="10"/>
      <c r="O4" s="10"/>
      <c r="P4" s="11"/>
      <c r="Q4" s="11"/>
      <c r="R4" s="11"/>
      <c r="S4" s="11"/>
      <c r="T4" s="11"/>
      <c r="U4" s="11"/>
      <c r="V4" s="11"/>
      <c r="W4" s="6"/>
    </row>
    <row r="5" spans="1:23" ht="30" customHeight="1" x14ac:dyDescent="0.25">
      <c r="A5" s="6"/>
      <c r="B5" s="94" t="s">
        <v>56</v>
      </c>
      <c r="C5" s="94"/>
      <c r="D5" s="94"/>
      <c r="E5" s="94"/>
      <c r="F5" s="64">
        <v>1989</v>
      </c>
      <c r="G5" s="64"/>
      <c r="H5" s="26" t="s">
        <v>29</v>
      </c>
      <c r="I5" s="34">
        <v>1</v>
      </c>
      <c r="J5" s="26" t="s">
        <v>2</v>
      </c>
      <c r="K5" s="34">
        <v>1</v>
      </c>
      <c r="L5" s="26" t="s">
        <v>4</v>
      </c>
      <c r="M5" s="61" t="s">
        <v>60</v>
      </c>
      <c r="N5" s="61"/>
      <c r="O5" s="61"/>
      <c r="P5" s="89" t="s">
        <v>79</v>
      </c>
      <c r="Q5" s="90"/>
      <c r="R5" s="90"/>
      <c r="S5" s="90"/>
      <c r="T5" s="90"/>
      <c r="U5" s="90"/>
      <c r="V5" s="90"/>
      <c r="W5" s="6"/>
    </row>
    <row r="6" spans="1:23" ht="17.25" customHeight="1" x14ac:dyDescent="0.15">
      <c r="A6" s="6"/>
      <c r="B6" s="13"/>
      <c r="C6" s="13"/>
      <c r="D6" s="13"/>
      <c r="E6" s="13"/>
      <c r="F6" s="14"/>
      <c r="G6" s="95" t="s">
        <v>57</v>
      </c>
      <c r="H6" s="95"/>
      <c r="I6" s="95" t="s">
        <v>58</v>
      </c>
      <c r="J6" s="95"/>
      <c r="K6" s="95" t="s">
        <v>59</v>
      </c>
      <c r="L6" s="95"/>
      <c r="M6" s="15"/>
      <c r="N6" s="15"/>
      <c r="O6" s="15"/>
      <c r="P6" s="15"/>
      <c r="Q6" s="16"/>
      <c r="R6" s="17"/>
      <c r="S6" s="17"/>
      <c r="T6" s="17"/>
      <c r="U6" s="17"/>
      <c r="V6" s="17"/>
      <c r="W6" s="6"/>
    </row>
    <row r="7" spans="1:23" ht="30.75" customHeight="1" x14ac:dyDescent="0.15">
      <c r="A7" s="6"/>
      <c r="B7" s="87" t="s">
        <v>61</v>
      </c>
      <c r="C7" s="79"/>
      <c r="D7" s="79"/>
      <c r="E7" s="79"/>
      <c r="F7" s="63" t="s">
        <v>80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"/>
    </row>
    <row r="8" spans="1:23" ht="7.5" customHeight="1" x14ac:dyDescent="0.15">
      <c r="A8" s="6"/>
      <c r="B8" s="13"/>
      <c r="C8" s="18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6"/>
    </row>
    <row r="9" spans="1:23" ht="35.25" customHeight="1" x14ac:dyDescent="0.15">
      <c r="A9" s="6"/>
      <c r="B9" s="87" t="s">
        <v>62</v>
      </c>
      <c r="C9" s="79"/>
      <c r="D9" s="79"/>
      <c r="E9" s="79"/>
      <c r="F9" s="6"/>
      <c r="G9" s="6"/>
      <c r="H9" s="6"/>
      <c r="I9" s="6"/>
      <c r="J9" s="6"/>
      <c r="K9" s="6"/>
      <c r="L9" s="94" t="s">
        <v>63</v>
      </c>
      <c r="M9" s="94"/>
      <c r="N9" s="94"/>
      <c r="O9" s="94"/>
      <c r="P9" s="78"/>
      <c r="Q9" s="78"/>
      <c r="R9" s="78"/>
      <c r="S9" s="78"/>
      <c r="T9" s="78"/>
      <c r="U9" s="78"/>
      <c r="V9" s="78"/>
      <c r="W9" s="6"/>
    </row>
    <row r="10" spans="1:23" ht="7.5" customHeight="1" x14ac:dyDescent="0.15">
      <c r="A10" s="6"/>
      <c r="B10" s="15"/>
      <c r="C10" s="19"/>
      <c r="D10" s="19"/>
      <c r="E10" s="19"/>
      <c r="F10" s="6"/>
      <c r="G10" s="6"/>
      <c r="H10" s="6"/>
      <c r="I10" s="6"/>
      <c r="J10" s="6"/>
      <c r="K10" s="6"/>
      <c r="L10" s="10"/>
      <c r="M10" s="14"/>
      <c r="N10" s="14"/>
      <c r="O10" s="14"/>
      <c r="P10" s="11"/>
      <c r="Q10" s="11"/>
      <c r="R10" s="11"/>
      <c r="S10" s="11"/>
      <c r="T10" s="11"/>
      <c r="U10" s="11"/>
      <c r="V10" s="11"/>
      <c r="W10" s="6"/>
    </row>
    <row r="11" spans="1:23" ht="27" customHeight="1" x14ac:dyDescent="0.15">
      <c r="A11" s="6"/>
      <c r="B11" s="79" t="s">
        <v>31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6"/>
    </row>
    <row r="12" spans="1:23" ht="32.25" customHeight="1" x14ac:dyDescent="0.15">
      <c r="A12" s="6"/>
      <c r="B12" s="6"/>
      <c r="C12" s="61" t="s">
        <v>64</v>
      </c>
      <c r="D12" s="61"/>
      <c r="E12" s="61"/>
      <c r="F12" s="61"/>
      <c r="G12" s="61"/>
      <c r="H12" s="61"/>
      <c r="I12" s="61" t="s">
        <v>65</v>
      </c>
      <c r="J12" s="62"/>
      <c r="K12" s="62"/>
      <c r="L12" s="62"/>
      <c r="M12" s="62"/>
      <c r="N12" s="62"/>
      <c r="O12" s="62"/>
      <c r="P12" s="61" t="s">
        <v>66</v>
      </c>
      <c r="Q12" s="62"/>
      <c r="R12" s="62"/>
      <c r="S12" s="62"/>
      <c r="T12" s="62"/>
      <c r="U12" s="62"/>
      <c r="V12" s="62"/>
      <c r="W12" s="6"/>
    </row>
    <row r="13" spans="1:23" ht="27" customHeight="1" x14ac:dyDescent="0.25">
      <c r="A13" s="6"/>
      <c r="B13" s="27" t="s">
        <v>5</v>
      </c>
      <c r="C13" s="84" t="s">
        <v>81</v>
      </c>
      <c r="D13" s="85"/>
      <c r="E13" s="85"/>
      <c r="F13" s="85"/>
      <c r="G13" s="85"/>
      <c r="H13" s="86"/>
      <c r="I13" s="69">
        <v>1996</v>
      </c>
      <c r="J13" s="69"/>
      <c r="K13" s="26" t="s">
        <v>0</v>
      </c>
      <c r="L13" s="35">
        <v>4</v>
      </c>
      <c r="M13" s="26" t="s">
        <v>10</v>
      </c>
      <c r="N13" s="35">
        <v>1</v>
      </c>
      <c r="O13" s="26" t="s">
        <v>4</v>
      </c>
      <c r="P13" s="69">
        <v>2002</v>
      </c>
      <c r="Q13" s="69"/>
      <c r="R13" s="26" t="s">
        <v>0</v>
      </c>
      <c r="S13" s="35">
        <v>3</v>
      </c>
      <c r="T13" s="26" t="s">
        <v>2</v>
      </c>
      <c r="U13" s="35">
        <v>29</v>
      </c>
      <c r="V13" s="26" t="s">
        <v>4</v>
      </c>
      <c r="W13" s="6"/>
    </row>
    <row r="14" spans="1:23" ht="7.5" customHeight="1" x14ac:dyDescent="0.15">
      <c r="A14" s="6"/>
      <c r="B14" s="20"/>
      <c r="C14" s="11"/>
      <c r="D14" s="11"/>
      <c r="E14" s="11"/>
      <c r="F14" s="11"/>
      <c r="G14" s="11"/>
      <c r="H14" s="21"/>
      <c r="I14" s="11"/>
      <c r="J14" s="11"/>
      <c r="K14" s="14"/>
      <c r="L14" s="11"/>
      <c r="M14" s="14"/>
      <c r="N14" s="11"/>
      <c r="O14" s="14"/>
      <c r="P14" s="11"/>
      <c r="Q14" s="11"/>
      <c r="R14" s="14"/>
      <c r="S14" s="11"/>
      <c r="T14" s="14"/>
      <c r="U14" s="11"/>
      <c r="V14" s="14"/>
      <c r="W14" s="6"/>
    </row>
    <row r="15" spans="1:23" ht="30" customHeight="1" x14ac:dyDescent="0.15">
      <c r="A15" s="6"/>
      <c r="B15" s="20"/>
      <c r="C15" s="76" t="s">
        <v>67</v>
      </c>
      <c r="D15" s="73"/>
      <c r="E15" s="73"/>
      <c r="F15" s="73"/>
      <c r="G15" s="65" t="s">
        <v>85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"/>
    </row>
    <row r="16" spans="1:23" ht="7.5" customHeight="1" x14ac:dyDescent="0.15">
      <c r="A16" s="6"/>
      <c r="B16" s="20"/>
      <c r="C16" s="11"/>
      <c r="D16" s="11"/>
      <c r="E16" s="11"/>
      <c r="F16" s="11"/>
      <c r="G16" s="11"/>
      <c r="H16" s="21"/>
      <c r="I16" s="11"/>
      <c r="J16" s="11"/>
      <c r="K16" s="14"/>
      <c r="L16" s="11"/>
      <c r="M16" s="14"/>
      <c r="N16" s="11"/>
      <c r="O16" s="14"/>
      <c r="P16" s="11"/>
      <c r="Q16" s="11"/>
      <c r="R16" s="14"/>
      <c r="S16" s="11"/>
      <c r="T16" s="14"/>
      <c r="U16" s="11"/>
      <c r="V16" s="14"/>
      <c r="W16" s="6"/>
    </row>
    <row r="17" spans="1:23" ht="27" customHeight="1" x14ac:dyDescent="0.25">
      <c r="A17" s="6"/>
      <c r="B17" s="27" t="s">
        <v>6</v>
      </c>
      <c r="C17" s="84" t="s">
        <v>82</v>
      </c>
      <c r="D17" s="85"/>
      <c r="E17" s="85"/>
      <c r="F17" s="85"/>
      <c r="G17" s="85"/>
      <c r="H17" s="86"/>
      <c r="I17" s="69">
        <v>2002</v>
      </c>
      <c r="J17" s="69"/>
      <c r="K17" s="26" t="s">
        <v>0</v>
      </c>
      <c r="L17" s="35">
        <v>4</v>
      </c>
      <c r="M17" s="26" t="s">
        <v>10</v>
      </c>
      <c r="N17" s="35">
        <v>1</v>
      </c>
      <c r="O17" s="26" t="s">
        <v>4</v>
      </c>
      <c r="P17" s="69">
        <v>2005</v>
      </c>
      <c r="Q17" s="69"/>
      <c r="R17" s="26" t="s">
        <v>0</v>
      </c>
      <c r="S17" s="35">
        <v>3</v>
      </c>
      <c r="T17" s="26" t="s">
        <v>2</v>
      </c>
      <c r="U17" s="35">
        <v>29</v>
      </c>
      <c r="V17" s="26" t="s">
        <v>4</v>
      </c>
      <c r="W17" s="6"/>
    </row>
    <row r="18" spans="1:23" ht="7.5" customHeight="1" x14ac:dyDescent="0.15">
      <c r="A18" s="6"/>
      <c r="B18" s="20"/>
      <c r="C18" s="11"/>
      <c r="D18" s="11"/>
      <c r="E18" s="11"/>
      <c r="F18" s="11"/>
      <c r="G18" s="11"/>
      <c r="H18" s="21"/>
      <c r="I18" s="11"/>
      <c r="J18" s="11"/>
      <c r="K18" s="14"/>
      <c r="L18" s="11"/>
      <c r="M18" s="14"/>
      <c r="N18" s="11"/>
      <c r="O18" s="14"/>
      <c r="P18" s="11"/>
      <c r="Q18" s="11"/>
      <c r="R18" s="14"/>
      <c r="S18" s="11"/>
      <c r="T18" s="14"/>
      <c r="U18" s="11"/>
      <c r="V18" s="14"/>
      <c r="W18" s="6"/>
    </row>
    <row r="19" spans="1:23" ht="30" customHeight="1" x14ac:dyDescent="0.15">
      <c r="A19" s="6"/>
      <c r="B19" s="20"/>
      <c r="C19" s="76" t="s">
        <v>67</v>
      </c>
      <c r="D19" s="73"/>
      <c r="E19" s="73"/>
      <c r="F19" s="73"/>
      <c r="G19" s="65" t="s">
        <v>88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"/>
    </row>
    <row r="20" spans="1:23" ht="27" customHeight="1" x14ac:dyDescent="0.25">
      <c r="A20" s="6"/>
      <c r="B20" s="27" t="s">
        <v>7</v>
      </c>
      <c r="C20" s="84" t="s">
        <v>83</v>
      </c>
      <c r="D20" s="85"/>
      <c r="E20" s="85"/>
      <c r="F20" s="85"/>
      <c r="G20" s="85"/>
      <c r="H20" s="86"/>
      <c r="I20" s="69">
        <v>2005</v>
      </c>
      <c r="J20" s="69"/>
      <c r="K20" s="26" t="s">
        <v>0</v>
      </c>
      <c r="L20" s="35">
        <v>4</v>
      </c>
      <c r="M20" s="26" t="s">
        <v>1</v>
      </c>
      <c r="N20" s="35">
        <v>1</v>
      </c>
      <c r="O20" s="26" t="s">
        <v>3</v>
      </c>
      <c r="P20" s="69">
        <v>2008</v>
      </c>
      <c r="Q20" s="69"/>
      <c r="R20" s="26" t="s">
        <v>0</v>
      </c>
      <c r="S20" s="35">
        <v>3</v>
      </c>
      <c r="T20" s="26" t="s">
        <v>1</v>
      </c>
      <c r="U20" s="35">
        <v>29</v>
      </c>
      <c r="V20" s="26" t="s">
        <v>3</v>
      </c>
      <c r="W20" s="6"/>
    </row>
    <row r="21" spans="1:23" s="3" customFormat="1" ht="7.5" customHeight="1" x14ac:dyDescent="0.15">
      <c r="A21" s="16"/>
      <c r="B21" s="22"/>
      <c r="C21" s="11"/>
      <c r="D21" s="11"/>
      <c r="E21" s="11"/>
      <c r="F21" s="11"/>
      <c r="G21" s="11"/>
      <c r="H21" s="21"/>
      <c r="I21" s="11"/>
      <c r="J21" s="11"/>
      <c r="K21" s="14"/>
      <c r="L21" s="11"/>
      <c r="M21" s="14"/>
      <c r="N21" s="11"/>
      <c r="O21" s="14"/>
      <c r="P21" s="11"/>
      <c r="Q21" s="11"/>
      <c r="R21" s="14"/>
      <c r="S21" s="11"/>
      <c r="T21" s="14"/>
      <c r="U21" s="11"/>
      <c r="V21" s="14"/>
      <c r="W21" s="16"/>
    </row>
    <row r="22" spans="1:23" ht="30" customHeight="1" x14ac:dyDescent="0.15">
      <c r="A22" s="6"/>
      <c r="B22" s="20"/>
      <c r="C22" s="76" t="s">
        <v>67</v>
      </c>
      <c r="D22" s="73"/>
      <c r="E22" s="73"/>
      <c r="F22" s="73"/>
      <c r="G22" s="65" t="s">
        <v>87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"/>
    </row>
    <row r="23" spans="1:23" s="3" customFormat="1" ht="6.75" customHeight="1" x14ac:dyDescent="0.15">
      <c r="A23" s="16"/>
      <c r="B23" s="22"/>
      <c r="C23" s="10"/>
      <c r="D23" s="14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6"/>
    </row>
    <row r="24" spans="1:23" ht="27" customHeight="1" x14ac:dyDescent="0.25">
      <c r="A24" s="6"/>
      <c r="B24" s="27" t="s">
        <v>8</v>
      </c>
      <c r="C24" s="84" t="s">
        <v>84</v>
      </c>
      <c r="D24" s="85"/>
      <c r="E24" s="85"/>
      <c r="F24" s="85"/>
      <c r="G24" s="85"/>
      <c r="H24" s="86"/>
      <c r="I24" s="69">
        <v>2008</v>
      </c>
      <c r="J24" s="69"/>
      <c r="K24" s="26" t="s">
        <v>0</v>
      </c>
      <c r="L24" s="35">
        <v>4</v>
      </c>
      <c r="M24" s="26" t="s">
        <v>1</v>
      </c>
      <c r="N24" s="35">
        <v>1</v>
      </c>
      <c r="O24" s="26" t="s">
        <v>3</v>
      </c>
      <c r="P24" s="69">
        <v>2012</v>
      </c>
      <c r="Q24" s="69"/>
      <c r="R24" s="26" t="s">
        <v>0</v>
      </c>
      <c r="S24" s="35">
        <v>3</v>
      </c>
      <c r="T24" s="26" t="s">
        <v>1</v>
      </c>
      <c r="U24" s="35">
        <v>29</v>
      </c>
      <c r="V24" s="26" t="s">
        <v>3</v>
      </c>
      <c r="W24" s="6"/>
    </row>
    <row r="25" spans="1:23" ht="30" customHeight="1" x14ac:dyDescent="0.15">
      <c r="A25" s="6"/>
      <c r="B25" s="6"/>
      <c r="C25" s="76" t="s">
        <v>67</v>
      </c>
      <c r="D25" s="73"/>
      <c r="E25" s="73"/>
      <c r="F25" s="73"/>
      <c r="G25" s="65" t="s">
        <v>86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"/>
    </row>
    <row r="26" spans="1:23" s="3" customFormat="1" ht="6.75" customHeight="1" x14ac:dyDescent="0.15">
      <c r="A26" s="16"/>
      <c r="B26" s="16"/>
      <c r="C26" s="10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6"/>
    </row>
    <row r="27" spans="1:23" ht="27" customHeight="1" x14ac:dyDescent="0.25">
      <c r="A27" s="6"/>
      <c r="B27" s="27" t="s">
        <v>9</v>
      </c>
      <c r="C27" s="82"/>
      <c r="D27" s="82"/>
      <c r="E27" s="82"/>
      <c r="F27" s="82"/>
      <c r="G27" s="82"/>
      <c r="H27" s="83"/>
      <c r="I27" s="71"/>
      <c r="J27" s="71"/>
      <c r="K27" s="26" t="s">
        <v>0</v>
      </c>
      <c r="L27" s="32"/>
      <c r="M27" s="26" t="s">
        <v>1</v>
      </c>
      <c r="N27" s="32"/>
      <c r="O27" s="26" t="s">
        <v>3</v>
      </c>
      <c r="P27" s="71"/>
      <c r="Q27" s="71"/>
      <c r="R27" s="26" t="s">
        <v>0</v>
      </c>
      <c r="S27" s="32"/>
      <c r="T27" s="26" t="s">
        <v>1</v>
      </c>
      <c r="U27" s="32"/>
      <c r="V27" s="26" t="s">
        <v>3</v>
      </c>
      <c r="W27" s="6"/>
    </row>
    <row r="28" spans="1:23" s="3" customFormat="1" ht="6.75" customHeight="1" x14ac:dyDescent="0.15">
      <c r="A28" s="16"/>
      <c r="B28" s="22"/>
      <c r="C28" s="11"/>
      <c r="D28" s="11"/>
      <c r="E28" s="11"/>
      <c r="F28" s="11"/>
      <c r="G28" s="11"/>
      <c r="H28" s="11"/>
      <c r="I28" s="11"/>
      <c r="J28" s="11"/>
      <c r="K28" s="14"/>
      <c r="L28" s="11"/>
      <c r="M28" s="14"/>
      <c r="N28" s="11"/>
      <c r="O28" s="14"/>
      <c r="P28" s="11"/>
      <c r="Q28" s="11"/>
      <c r="R28" s="14"/>
      <c r="S28" s="11"/>
      <c r="T28" s="14"/>
      <c r="U28" s="11"/>
      <c r="V28" s="14"/>
      <c r="W28" s="16"/>
    </row>
    <row r="29" spans="1:23" ht="30" customHeight="1" x14ac:dyDescent="0.15">
      <c r="A29" s="6"/>
      <c r="B29" s="6"/>
      <c r="C29" s="76" t="s">
        <v>67</v>
      </c>
      <c r="D29" s="73"/>
      <c r="E29" s="73"/>
      <c r="F29" s="73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6"/>
    </row>
    <row r="30" spans="1:23" s="3" customFormat="1" ht="7.5" customHeight="1" x14ac:dyDescent="0.15">
      <c r="A30" s="16"/>
      <c r="B30" s="16"/>
      <c r="C30" s="10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6"/>
    </row>
    <row r="31" spans="1:23" ht="33.75" customHeight="1" x14ac:dyDescent="0.15">
      <c r="A31" s="6"/>
      <c r="B31" s="87" t="s">
        <v>68</v>
      </c>
      <c r="C31" s="79"/>
      <c r="D31" s="79"/>
      <c r="E31" s="79"/>
      <c r="F31" s="79"/>
      <c r="G31" s="79"/>
      <c r="H31" s="79"/>
      <c r="I31" s="7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32.25" customHeight="1" x14ac:dyDescent="0.15">
      <c r="A32" s="6"/>
      <c r="B32" s="6"/>
      <c r="C32" s="61" t="s">
        <v>13</v>
      </c>
      <c r="D32" s="62"/>
      <c r="E32" s="62"/>
      <c r="F32" s="62"/>
      <c r="G32" s="62"/>
      <c r="H32" s="62"/>
      <c r="I32" s="61" t="s">
        <v>11</v>
      </c>
      <c r="J32" s="62"/>
      <c r="K32" s="62"/>
      <c r="L32" s="62"/>
      <c r="M32" s="62"/>
      <c r="N32" s="62"/>
      <c r="O32" s="62"/>
      <c r="P32" s="61" t="s">
        <v>12</v>
      </c>
      <c r="Q32" s="62"/>
      <c r="R32" s="62"/>
      <c r="S32" s="62"/>
      <c r="T32" s="62"/>
      <c r="U32" s="62"/>
      <c r="V32" s="62"/>
      <c r="W32" s="6"/>
    </row>
    <row r="33" spans="1:23" ht="27" customHeight="1" x14ac:dyDescent="0.25">
      <c r="A33" s="6"/>
      <c r="B33" s="20" t="s">
        <v>5</v>
      </c>
      <c r="C33" s="84" t="s">
        <v>89</v>
      </c>
      <c r="D33" s="85"/>
      <c r="E33" s="85"/>
      <c r="F33" s="85"/>
      <c r="G33" s="85"/>
      <c r="H33" s="86"/>
      <c r="I33" s="69">
        <v>2012</v>
      </c>
      <c r="J33" s="69"/>
      <c r="K33" s="26" t="s">
        <v>0</v>
      </c>
      <c r="L33" s="35">
        <v>5</v>
      </c>
      <c r="M33" s="26" t="s">
        <v>10</v>
      </c>
      <c r="N33" s="35">
        <v>4</v>
      </c>
      <c r="O33" s="26" t="s">
        <v>4</v>
      </c>
      <c r="P33" s="69">
        <v>2013</v>
      </c>
      <c r="Q33" s="69"/>
      <c r="R33" s="26" t="s">
        <v>0</v>
      </c>
      <c r="S33" s="35">
        <v>5</v>
      </c>
      <c r="T33" s="26" t="s">
        <v>2</v>
      </c>
      <c r="U33" s="35">
        <v>4</v>
      </c>
      <c r="V33" s="26" t="s">
        <v>4</v>
      </c>
      <c r="W33" s="6"/>
    </row>
    <row r="34" spans="1:23" s="3" customFormat="1" ht="7.5" customHeight="1" x14ac:dyDescent="0.15">
      <c r="A34" s="16"/>
      <c r="B34" s="22"/>
      <c r="C34" s="11"/>
      <c r="D34" s="11"/>
      <c r="E34" s="11"/>
      <c r="F34" s="11"/>
      <c r="G34" s="11"/>
      <c r="H34" s="11"/>
      <c r="I34" s="11"/>
      <c r="J34" s="11"/>
      <c r="K34" s="14"/>
      <c r="L34" s="11"/>
      <c r="M34" s="14"/>
      <c r="N34" s="11"/>
      <c r="O34" s="14"/>
      <c r="P34" s="11"/>
      <c r="Q34" s="11"/>
      <c r="R34" s="14"/>
      <c r="S34" s="11"/>
      <c r="T34" s="14"/>
      <c r="U34" s="11"/>
      <c r="V34" s="14"/>
      <c r="W34" s="16"/>
    </row>
    <row r="35" spans="1:23" ht="27" customHeight="1" x14ac:dyDescent="0.15">
      <c r="A35" s="6"/>
      <c r="B35" s="20"/>
      <c r="C35" s="76" t="s">
        <v>14</v>
      </c>
      <c r="D35" s="73"/>
      <c r="E35" s="73"/>
      <c r="F35" s="73"/>
      <c r="G35" s="65" t="s">
        <v>90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"/>
    </row>
    <row r="36" spans="1:23" s="3" customFormat="1" ht="6.75" customHeight="1" x14ac:dyDescent="0.15">
      <c r="A36" s="16"/>
      <c r="B36" s="22"/>
      <c r="C36" s="10"/>
      <c r="D36" s="14"/>
      <c r="E36" s="14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6"/>
    </row>
    <row r="37" spans="1:23" ht="27" customHeight="1" x14ac:dyDescent="0.25">
      <c r="A37" s="6"/>
      <c r="B37" s="20" t="s">
        <v>6</v>
      </c>
      <c r="C37" s="82"/>
      <c r="D37" s="82"/>
      <c r="E37" s="82"/>
      <c r="F37" s="82"/>
      <c r="G37" s="82"/>
      <c r="H37" s="83"/>
      <c r="I37" s="71"/>
      <c r="J37" s="71"/>
      <c r="K37" s="26" t="s">
        <v>0</v>
      </c>
      <c r="L37" s="32"/>
      <c r="M37" s="26" t="s">
        <v>10</v>
      </c>
      <c r="N37" s="32"/>
      <c r="O37" s="26" t="s">
        <v>4</v>
      </c>
      <c r="P37" s="71"/>
      <c r="Q37" s="71"/>
      <c r="R37" s="26" t="s">
        <v>0</v>
      </c>
      <c r="S37" s="32"/>
      <c r="T37" s="26" t="s">
        <v>2</v>
      </c>
      <c r="U37" s="32"/>
      <c r="V37" s="26" t="s">
        <v>4</v>
      </c>
      <c r="W37" s="6"/>
    </row>
    <row r="38" spans="1:23" s="3" customFormat="1" ht="6.75" customHeight="1" x14ac:dyDescent="0.15">
      <c r="A38" s="16"/>
      <c r="B38" s="22"/>
      <c r="C38" s="11"/>
      <c r="D38" s="11"/>
      <c r="E38" s="11"/>
      <c r="F38" s="11"/>
      <c r="G38" s="11"/>
      <c r="H38" s="11"/>
      <c r="I38" s="11"/>
      <c r="J38" s="11"/>
      <c r="K38" s="14"/>
      <c r="L38" s="11"/>
      <c r="M38" s="14"/>
      <c r="N38" s="11"/>
      <c r="O38" s="14"/>
      <c r="P38" s="11"/>
      <c r="Q38" s="11"/>
      <c r="R38" s="14"/>
      <c r="S38" s="11"/>
      <c r="T38" s="14"/>
      <c r="U38" s="11"/>
      <c r="V38" s="14"/>
      <c r="W38" s="16"/>
    </row>
    <row r="39" spans="1:23" ht="27" customHeight="1" x14ac:dyDescent="0.15">
      <c r="A39" s="6"/>
      <c r="B39" s="6"/>
      <c r="C39" s="76" t="s">
        <v>14</v>
      </c>
      <c r="D39" s="73"/>
      <c r="E39" s="73"/>
      <c r="F39" s="73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6"/>
    </row>
    <row r="40" spans="1:23" ht="24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28.5" customHeight="1" x14ac:dyDescent="0.15">
      <c r="A41" s="6"/>
      <c r="B41" s="79" t="s">
        <v>35</v>
      </c>
      <c r="C41" s="79"/>
      <c r="D41" s="79"/>
      <c r="E41" s="79"/>
      <c r="F41" s="79"/>
      <c r="G41" s="79"/>
      <c r="H41" s="79"/>
      <c r="I41" s="7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28.5" customHeight="1" x14ac:dyDescent="0.15">
      <c r="A42" s="6"/>
      <c r="B42" s="6"/>
      <c r="C42" s="6" t="s">
        <v>15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31.5" customHeight="1" x14ac:dyDescent="0.15">
      <c r="A43" s="6"/>
      <c r="B43" s="6"/>
      <c r="C43" s="61" t="s">
        <v>16</v>
      </c>
      <c r="D43" s="62"/>
      <c r="E43" s="62"/>
      <c r="F43" s="62"/>
      <c r="G43" s="62"/>
      <c r="H43" s="62"/>
      <c r="I43" s="61" t="s">
        <v>17</v>
      </c>
      <c r="J43" s="62"/>
      <c r="K43" s="62"/>
      <c r="L43" s="62"/>
      <c r="M43" s="62"/>
      <c r="N43" s="62"/>
      <c r="O43" s="62"/>
      <c r="P43" s="61" t="s">
        <v>36</v>
      </c>
      <c r="Q43" s="62"/>
      <c r="R43" s="62"/>
      <c r="S43" s="62"/>
      <c r="T43" s="62"/>
      <c r="U43" s="62"/>
      <c r="V43" s="62"/>
      <c r="W43" s="6"/>
    </row>
    <row r="44" spans="1:23" ht="28.5" customHeight="1" x14ac:dyDescent="0.25">
      <c r="A44" s="6"/>
      <c r="B44" s="20" t="s">
        <v>5</v>
      </c>
      <c r="C44" s="84" t="s">
        <v>91</v>
      </c>
      <c r="D44" s="85"/>
      <c r="E44" s="85"/>
      <c r="F44" s="85"/>
      <c r="G44" s="85"/>
      <c r="H44" s="86"/>
      <c r="I44" s="69">
        <v>2013</v>
      </c>
      <c r="J44" s="69"/>
      <c r="K44" s="26" t="s">
        <v>0</v>
      </c>
      <c r="L44" s="35">
        <v>8</v>
      </c>
      <c r="M44" s="26" t="s">
        <v>10</v>
      </c>
      <c r="N44" s="35">
        <v>1</v>
      </c>
      <c r="O44" s="26" t="s">
        <v>4</v>
      </c>
      <c r="P44" s="69">
        <v>2016</v>
      </c>
      <c r="Q44" s="69"/>
      <c r="R44" s="26" t="s">
        <v>0</v>
      </c>
      <c r="S44" s="35">
        <v>8</v>
      </c>
      <c r="T44" s="26" t="s">
        <v>2</v>
      </c>
      <c r="U44" s="35">
        <v>1</v>
      </c>
      <c r="V44" s="26" t="s">
        <v>4</v>
      </c>
      <c r="W44" s="6"/>
    </row>
    <row r="45" spans="1:23" s="3" customFormat="1" ht="7.5" customHeight="1" x14ac:dyDescent="0.15">
      <c r="A45" s="16"/>
      <c r="B45" s="22"/>
      <c r="C45" s="11"/>
      <c r="D45" s="11"/>
      <c r="E45" s="11"/>
      <c r="F45" s="11"/>
      <c r="G45" s="11"/>
      <c r="H45" s="11"/>
      <c r="I45" s="11"/>
      <c r="J45" s="11"/>
      <c r="K45" s="14"/>
      <c r="L45" s="11"/>
      <c r="M45" s="14"/>
      <c r="N45" s="11"/>
      <c r="O45" s="14"/>
      <c r="P45" s="11"/>
      <c r="Q45" s="11"/>
      <c r="R45" s="14"/>
      <c r="S45" s="11"/>
      <c r="T45" s="14"/>
      <c r="U45" s="11"/>
      <c r="V45" s="14"/>
      <c r="W45" s="16"/>
    </row>
    <row r="46" spans="1:23" ht="30" customHeight="1" x14ac:dyDescent="0.15">
      <c r="A46" s="6"/>
      <c r="B46" s="20"/>
      <c r="C46" s="76" t="s">
        <v>14</v>
      </c>
      <c r="D46" s="73"/>
      <c r="E46" s="73"/>
      <c r="F46" s="73"/>
      <c r="G46" s="65" t="s">
        <v>92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"/>
    </row>
    <row r="47" spans="1:23" s="3" customFormat="1" ht="7.5" customHeight="1" x14ac:dyDescent="0.15">
      <c r="A47" s="16"/>
      <c r="B47" s="22"/>
      <c r="C47" s="10"/>
      <c r="D47" s="14"/>
      <c r="E47" s="14"/>
      <c r="F47" s="14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6"/>
    </row>
    <row r="48" spans="1:23" ht="30.75" customHeight="1" x14ac:dyDescent="0.25">
      <c r="A48" s="6"/>
      <c r="B48" s="20" t="s">
        <v>6</v>
      </c>
      <c r="C48" s="82"/>
      <c r="D48" s="82"/>
      <c r="E48" s="82"/>
      <c r="F48" s="82"/>
      <c r="G48" s="82"/>
      <c r="H48" s="83"/>
      <c r="I48" s="71"/>
      <c r="J48" s="71"/>
      <c r="K48" s="26" t="s">
        <v>0</v>
      </c>
      <c r="L48" s="32"/>
      <c r="M48" s="26" t="s">
        <v>10</v>
      </c>
      <c r="N48" s="32"/>
      <c r="O48" s="26" t="s">
        <v>4</v>
      </c>
      <c r="P48" s="71"/>
      <c r="Q48" s="71"/>
      <c r="R48" s="26" t="s">
        <v>0</v>
      </c>
      <c r="S48" s="32"/>
      <c r="T48" s="26" t="s">
        <v>2</v>
      </c>
      <c r="U48" s="32"/>
      <c r="V48" s="26" t="s">
        <v>4</v>
      </c>
      <c r="W48" s="6"/>
    </row>
    <row r="49" spans="1:23" s="3" customFormat="1" ht="7.5" customHeight="1" x14ac:dyDescent="0.15">
      <c r="A49" s="16"/>
      <c r="B49" s="22"/>
      <c r="C49" s="11"/>
      <c r="D49" s="11"/>
      <c r="E49" s="11"/>
      <c r="F49" s="11"/>
      <c r="G49" s="11"/>
      <c r="H49" s="11"/>
      <c r="I49" s="11"/>
      <c r="J49" s="11"/>
      <c r="K49" s="14"/>
      <c r="L49" s="11"/>
      <c r="M49" s="14"/>
      <c r="N49" s="11"/>
      <c r="O49" s="14"/>
      <c r="P49" s="11"/>
      <c r="Q49" s="11"/>
      <c r="R49" s="14"/>
      <c r="S49" s="11"/>
      <c r="T49" s="14"/>
      <c r="U49" s="11"/>
      <c r="V49" s="14"/>
      <c r="W49" s="16"/>
    </row>
    <row r="50" spans="1:23" ht="28.5" customHeight="1" x14ac:dyDescent="0.15">
      <c r="A50" s="6"/>
      <c r="B50" s="6"/>
      <c r="C50" s="76" t="s">
        <v>14</v>
      </c>
      <c r="D50" s="73"/>
      <c r="E50" s="73"/>
      <c r="F50" s="73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6"/>
    </row>
    <row r="51" spans="1:23" s="3" customFormat="1" ht="7.5" customHeight="1" x14ac:dyDescent="0.15">
      <c r="A51" s="16"/>
      <c r="B51" s="16"/>
      <c r="C51" s="10"/>
      <c r="D51" s="14"/>
      <c r="E51" s="14"/>
      <c r="F51" s="14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6"/>
    </row>
    <row r="52" spans="1:23" ht="28.5" customHeight="1" x14ac:dyDescent="0.25">
      <c r="A52" s="6"/>
      <c r="B52" s="20" t="s">
        <v>18</v>
      </c>
      <c r="C52" s="82"/>
      <c r="D52" s="82"/>
      <c r="E52" s="82"/>
      <c r="F52" s="82"/>
      <c r="G52" s="82"/>
      <c r="H52" s="83"/>
      <c r="I52" s="71"/>
      <c r="J52" s="71"/>
      <c r="K52" s="26" t="s">
        <v>0</v>
      </c>
      <c r="L52" s="32"/>
      <c r="M52" s="26" t="s">
        <v>10</v>
      </c>
      <c r="N52" s="32"/>
      <c r="O52" s="26" t="s">
        <v>4</v>
      </c>
      <c r="P52" s="71"/>
      <c r="Q52" s="71"/>
      <c r="R52" s="26" t="s">
        <v>0</v>
      </c>
      <c r="S52" s="32"/>
      <c r="T52" s="26" t="s">
        <v>2</v>
      </c>
      <c r="U52" s="32"/>
      <c r="V52" s="26" t="s">
        <v>4</v>
      </c>
      <c r="W52" s="6"/>
    </row>
    <row r="53" spans="1:23" s="3" customFormat="1" ht="7.5" customHeight="1" x14ac:dyDescent="0.15">
      <c r="A53" s="16"/>
      <c r="B53" s="22"/>
      <c r="C53" s="11"/>
      <c r="D53" s="11"/>
      <c r="E53" s="11"/>
      <c r="F53" s="11"/>
      <c r="G53" s="11"/>
      <c r="H53" s="11"/>
      <c r="I53" s="11"/>
      <c r="J53" s="11"/>
      <c r="K53" s="14"/>
      <c r="L53" s="11"/>
      <c r="M53" s="14"/>
      <c r="N53" s="11"/>
      <c r="O53" s="14"/>
      <c r="P53" s="11"/>
      <c r="Q53" s="11"/>
      <c r="R53" s="14"/>
      <c r="S53" s="11"/>
      <c r="T53" s="14"/>
      <c r="U53" s="11"/>
      <c r="V53" s="14"/>
      <c r="W53" s="16"/>
    </row>
    <row r="54" spans="1:23" ht="28.5" customHeight="1" x14ac:dyDescent="0.15">
      <c r="A54" s="6"/>
      <c r="B54" s="20"/>
      <c r="C54" s="76" t="s">
        <v>14</v>
      </c>
      <c r="D54" s="73"/>
      <c r="E54" s="73"/>
      <c r="F54" s="73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6"/>
    </row>
    <row r="55" spans="1:23" ht="7.5" customHeight="1" x14ac:dyDescent="0.15">
      <c r="A55" s="6"/>
      <c r="B55" s="20"/>
      <c r="C55" s="10"/>
      <c r="D55" s="14"/>
      <c r="E55" s="14"/>
      <c r="F55" s="14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6"/>
    </row>
    <row r="56" spans="1:23" ht="28.5" customHeight="1" x14ac:dyDescent="0.15">
      <c r="A56" s="6"/>
      <c r="B56" s="79" t="s">
        <v>26</v>
      </c>
      <c r="C56" s="79"/>
      <c r="D56" s="79"/>
      <c r="E56" s="79"/>
      <c r="F56" s="79"/>
      <c r="G56" s="79"/>
      <c r="H56" s="79"/>
      <c r="I56" s="79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28.5" customHeight="1" x14ac:dyDescent="0.15">
      <c r="A57" s="6"/>
      <c r="B57" s="28" t="s">
        <v>37</v>
      </c>
      <c r="C57" s="19"/>
      <c r="D57" s="19"/>
      <c r="E57" s="19"/>
      <c r="F57" s="19"/>
      <c r="G57" s="19"/>
      <c r="H57" s="19"/>
      <c r="I57" s="19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38.25" customHeight="1" x14ac:dyDescent="0.15">
      <c r="A58" s="6"/>
      <c r="B58" s="6"/>
      <c r="C58" s="61" t="s">
        <v>38</v>
      </c>
      <c r="D58" s="62"/>
      <c r="E58" s="62"/>
      <c r="F58" s="62"/>
      <c r="G58" s="62"/>
      <c r="H58" s="62"/>
      <c r="I58" s="62"/>
      <c r="J58" s="61" t="s">
        <v>39</v>
      </c>
      <c r="K58" s="62"/>
      <c r="L58" s="62"/>
      <c r="M58" s="62"/>
      <c r="N58" s="62"/>
      <c r="O58" s="62"/>
      <c r="P58" s="62"/>
      <c r="Q58" s="61" t="s">
        <v>70</v>
      </c>
      <c r="R58" s="62"/>
      <c r="S58" s="62"/>
      <c r="T58" s="62"/>
      <c r="U58" s="62"/>
      <c r="V58" s="62"/>
      <c r="W58" s="6"/>
    </row>
    <row r="59" spans="1:23" ht="21.95" customHeight="1" x14ac:dyDescent="0.25">
      <c r="A59" s="6"/>
      <c r="B59" s="20" t="s">
        <v>5</v>
      </c>
      <c r="C59" s="71"/>
      <c r="D59" s="71"/>
      <c r="E59" s="33" t="s">
        <v>0</v>
      </c>
      <c r="F59" s="32"/>
      <c r="G59" s="33" t="s">
        <v>2</v>
      </c>
      <c r="H59" s="32"/>
      <c r="I59" s="33" t="s">
        <v>4</v>
      </c>
      <c r="J59" s="71"/>
      <c r="K59" s="71"/>
      <c r="L59" s="33" t="s">
        <v>0</v>
      </c>
      <c r="M59" s="32"/>
      <c r="N59" s="33" t="s">
        <v>2</v>
      </c>
      <c r="O59" s="32"/>
      <c r="P59" s="33" t="s">
        <v>4</v>
      </c>
      <c r="Q59" s="78"/>
      <c r="R59" s="78"/>
      <c r="S59" s="78"/>
      <c r="T59" s="78"/>
      <c r="U59" s="78"/>
      <c r="V59" s="78"/>
      <c r="W59" s="6"/>
    </row>
    <row r="60" spans="1:23" ht="21.95" customHeight="1" x14ac:dyDescent="0.25">
      <c r="A60" s="6"/>
      <c r="B60" s="20" t="s">
        <v>6</v>
      </c>
      <c r="C60" s="71"/>
      <c r="D60" s="71"/>
      <c r="E60" s="33" t="s">
        <v>0</v>
      </c>
      <c r="F60" s="32"/>
      <c r="G60" s="33" t="s">
        <v>2</v>
      </c>
      <c r="H60" s="32"/>
      <c r="I60" s="33" t="s">
        <v>4</v>
      </c>
      <c r="J60" s="71"/>
      <c r="K60" s="71"/>
      <c r="L60" s="33" t="s">
        <v>0</v>
      </c>
      <c r="M60" s="32"/>
      <c r="N60" s="33" t="s">
        <v>2</v>
      </c>
      <c r="O60" s="32"/>
      <c r="P60" s="33" t="s">
        <v>4</v>
      </c>
      <c r="Q60" s="78"/>
      <c r="R60" s="78"/>
      <c r="S60" s="78"/>
      <c r="T60" s="78"/>
      <c r="U60" s="78"/>
      <c r="V60" s="78"/>
      <c r="W60" s="6"/>
    </row>
    <row r="61" spans="1:23" ht="7.5" customHeight="1" x14ac:dyDescent="0.15">
      <c r="A61" s="6"/>
      <c r="B61" s="20"/>
      <c r="C61" s="11"/>
      <c r="D61" s="11"/>
      <c r="E61" s="6"/>
      <c r="F61" s="11"/>
      <c r="G61" s="6"/>
      <c r="H61" s="11"/>
      <c r="I61" s="6"/>
      <c r="J61" s="11"/>
      <c r="K61" s="11"/>
      <c r="L61" s="6"/>
      <c r="M61" s="11"/>
      <c r="N61" s="6"/>
      <c r="O61" s="11"/>
      <c r="P61" s="6"/>
      <c r="Q61" s="11"/>
      <c r="R61" s="11"/>
      <c r="S61" s="11"/>
      <c r="T61" s="11"/>
      <c r="U61" s="11"/>
      <c r="V61" s="11"/>
      <c r="W61" s="6"/>
    </row>
    <row r="62" spans="1:23" ht="28.5" customHeight="1" x14ac:dyDescent="0.15">
      <c r="A62" s="6"/>
      <c r="B62" s="60" t="s">
        <v>34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"/>
    </row>
    <row r="63" spans="1:23" ht="28.5" customHeight="1" x14ac:dyDescent="0.15">
      <c r="A63" s="6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6"/>
    </row>
    <row r="64" spans="1:23" ht="28.5" customHeight="1" x14ac:dyDescent="0.15">
      <c r="A64" s="6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6"/>
    </row>
    <row r="65" spans="1:25" s="3" customFormat="1" ht="7.5" customHeight="1" x14ac:dyDescent="0.15">
      <c r="A65" s="16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16"/>
    </row>
    <row r="66" spans="1:25" ht="23.25" customHeight="1" x14ac:dyDescent="0.15">
      <c r="A66" s="6"/>
      <c r="B66" s="80" t="s">
        <v>51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6"/>
    </row>
    <row r="67" spans="1:25" ht="42.95" customHeight="1" x14ac:dyDescent="0.15">
      <c r="A67" s="6"/>
      <c r="B67" s="6"/>
      <c r="C67" s="61" t="s">
        <v>40</v>
      </c>
      <c r="D67" s="61"/>
      <c r="E67" s="61"/>
      <c r="F67" s="61"/>
      <c r="G67" s="61"/>
      <c r="H67" s="63" t="s">
        <v>93</v>
      </c>
      <c r="I67" s="64"/>
      <c r="J67" s="64"/>
      <c r="K67" s="64"/>
      <c r="L67" s="64"/>
      <c r="M67" s="64"/>
      <c r="N67" s="61" t="s">
        <v>19</v>
      </c>
      <c r="O67" s="62"/>
      <c r="P67" s="62"/>
      <c r="Q67" s="74" t="s">
        <v>94</v>
      </c>
      <c r="R67" s="75"/>
      <c r="S67" s="75"/>
      <c r="T67" s="75"/>
      <c r="U67" s="75"/>
      <c r="V67" s="75"/>
      <c r="W67" s="6"/>
    </row>
    <row r="68" spans="1:25" ht="36" customHeight="1" x14ac:dyDescent="0.15">
      <c r="A68" s="6"/>
      <c r="B68" s="6"/>
      <c r="C68" s="61" t="s">
        <v>32</v>
      </c>
      <c r="D68" s="62"/>
      <c r="E68" s="62"/>
      <c r="F68" s="62"/>
      <c r="G68" s="62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"/>
    </row>
    <row r="69" spans="1:25" ht="36" customHeight="1" x14ac:dyDescent="0.15">
      <c r="A69" s="6"/>
      <c r="B69" s="6"/>
      <c r="C69" s="76" t="s">
        <v>50</v>
      </c>
      <c r="D69" s="76"/>
      <c r="E69" s="76"/>
      <c r="F69" s="76"/>
      <c r="G69" s="76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6"/>
    </row>
    <row r="70" spans="1:25" ht="8.2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1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5" ht="22.5" customHeight="1" x14ac:dyDescent="0.15">
      <c r="A71" s="6"/>
      <c r="B71" s="79" t="s">
        <v>27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6"/>
    </row>
    <row r="72" spans="1:25" ht="4.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5" ht="28.5" customHeight="1" x14ac:dyDescent="0.25">
      <c r="A73" s="6"/>
      <c r="B73" s="27" t="s">
        <v>5</v>
      </c>
      <c r="C73" s="61" t="s">
        <v>49</v>
      </c>
      <c r="D73" s="62"/>
      <c r="E73" s="62"/>
      <c r="F73" s="62"/>
      <c r="G73" s="67" t="s">
        <v>96</v>
      </c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"/>
      <c r="V73" s="6"/>
      <c r="W73" s="6"/>
      <c r="Y73" s="4"/>
    </row>
    <row r="74" spans="1:25" ht="28.5" customHeight="1" x14ac:dyDescent="0.25">
      <c r="A74" s="6"/>
      <c r="B74" s="20"/>
      <c r="C74" s="61" t="s">
        <v>48</v>
      </c>
      <c r="D74" s="62"/>
      <c r="E74" s="62"/>
      <c r="F74" s="62"/>
      <c r="G74" s="69">
        <v>1966</v>
      </c>
      <c r="H74" s="69"/>
      <c r="I74" s="26" t="s">
        <v>0</v>
      </c>
      <c r="J74" s="35">
        <v>6</v>
      </c>
      <c r="K74" s="26" t="s">
        <v>2</v>
      </c>
      <c r="L74" s="35">
        <v>6</v>
      </c>
      <c r="M74" s="26" t="s">
        <v>4</v>
      </c>
      <c r="N74" s="70" t="s">
        <v>71</v>
      </c>
      <c r="O74" s="59"/>
      <c r="P74" s="59"/>
      <c r="Q74" s="59"/>
      <c r="R74" s="78">
        <v>51</v>
      </c>
      <c r="S74" s="78"/>
      <c r="T74" s="26" t="s">
        <v>20</v>
      </c>
      <c r="U74" s="6"/>
      <c r="V74" s="6"/>
      <c r="W74" s="6"/>
      <c r="Y74" s="5"/>
    </row>
    <row r="75" spans="1:25" ht="28.5" customHeight="1" x14ac:dyDescent="0.15">
      <c r="A75" s="6"/>
      <c r="B75" s="6"/>
      <c r="C75" s="61" t="s">
        <v>47</v>
      </c>
      <c r="D75" s="62"/>
      <c r="E75" s="62"/>
      <c r="F75" s="62"/>
      <c r="G75" s="65" t="s">
        <v>103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"/>
    </row>
    <row r="76" spans="1:25" ht="28.5" customHeight="1" x14ac:dyDescent="0.15">
      <c r="A76" s="6"/>
      <c r="B76" s="6"/>
      <c r="C76" s="61" t="s">
        <v>46</v>
      </c>
      <c r="D76" s="62"/>
      <c r="E76" s="62"/>
      <c r="F76" s="62"/>
      <c r="G76" s="63" t="s">
        <v>97</v>
      </c>
      <c r="H76" s="64"/>
      <c r="I76" s="64"/>
      <c r="J76" s="64"/>
      <c r="K76" s="64"/>
      <c r="L76" s="64"/>
      <c r="M76" s="61" t="s">
        <v>21</v>
      </c>
      <c r="N76" s="62"/>
      <c r="O76" s="62"/>
      <c r="P76" s="62"/>
      <c r="Q76" s="65" t="s">
        <v>98</v>
      </c>
      <c r="R76" s="64"/>
      <c r="S76" s="64"/>
      <c r="T76" s="64"/>
      <c r="U76" s="64"/>
      <c r="V76" s="64"/>
      <c r="W76" s="6"/>
    </row>
    <row r="77" spans="1:25" ht="28.5" customHeight="1" x14ac:dyDescent="0.15">
      <c r="A77" s="6"/>
      <c r="B77" s="6"/>
      <c r="C77" s="61" t="s">
        <v>52</v>
      </c>
      <c r="D77" s="62"/>
      <c r="E77" s="62"/>
      <c r="F77" s="62"/>
      <c r="G77" s="65" t="s">
        <v>102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"/>
    </row>
    <row r="78" spans="1:25" s="3" customFormat="1" ht="7.5" customHeight="1" x14ac:dyDescent="0.15">
      <c r="A78" s="16"/>
      <c r="B78" s="16"/>
      <c r="C78" s="10"/>
      <c r="D78" s="14"/>
      <c r="E78" s="14"/>
      <c r="F78" s="14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6"/>
    </row>
    <row r="79" spans="1:25" ht="28.5" customHeight="1" x14ac:dyDescent="0.25">
      <c r="A79" s="6"/>
      <c r="B79" s="27" t="s">
        <v>22</v>
      </c>
      <c r="C79" s="61" t="s">
        <v>53</v>
      </c>
      <c r="D79" s="62"/>
      <c r="E79" s="62"/>
      <c r="F79" s="62"/>
      <c r="G79" s="67" t="s">
        <v>95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24"/>
      <c r="V79" s="24"/>
      <c r="W79" s="6"/>
    </row>
    <row r="80" spans="1:25" ht="28.5" customHeight="1" x14ac:dyDescent="0.25">
      <c r="A80" s="6"/>
      <c r="B80" s="6"/>
      <c r="C80" s="61" t="s">
        <v>43</v>
      </c>
      <c r="D80" s="62"/>
      <c r="E80" s="62"/>
      <c r="F80" s="62"/>
      <c r="G80" s="69">
        <v>1966</v>
      </c>
      <c r="H80" s="69"/>
      <c r="I80" s="26" t="s">
        <v>0</v>
      </c>
      <c r="J80" s="35">
        <v>6</v>
      </c>
      <c r="K80" s="26" t="s">
        <v>2</v>
      </c>
      <c r="L80" s="35">
        <v>6</v>
      </c>
      <c r="M80" s="26" t="s">
        <v>4</v>
      </c>
      <c r="N80" s="70" t="s">
        <v>71</v>
      </c>
      <c r="O80" s="59"/>
      <c r="P80" s="59"/>
      <c r="Q80" s="59"/>
      <c r="R80" s="71">
        <v>51</v>
      </c>
      <c r="S80" s="71"/>
      <c r="T80" s="26" t="s">
        <v>20</v>
      </c>
      <c r="U80" s="6"/>
      <c r="V80" s="6"/>
      <c r="W80" s="6"/>
    </row>
    <row r="81" spans="1:23" ht="28.5" customHeight="1" x14ac:dyDescent="0.15">
      <c r="A81" s="6"/>
      <c r="B81" s="6"/>
      <c r="C81" s="61" t="s">
        <v>44</v>
      </c>
      <c r="D81" s="62"/>
      <c r="E81" s="62"/>
      <c r="F81" s="62"/>
      <c r="G81" s="64" t="s">
        <v>80</v>
      </c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"/>
    </row>
    <row r="82" spans="1:23" ht="28.5" customHeight="1" x14ac:dyDescent="0.15">
      <c r="A82" s="6"/>
      <c r="B82" s="6"/>
      <c r="C82" s="61" t="s">
        <v>45</v>
      </c>
      <c r="D82" s="62"/>
      <c r="E82" s="62"/>
      <c r="F82" s="62"/>
      <c r="G82" s="63" t="s">
        <v>97</v>
      </c>
      <c r="H82" s="64"/>
      <c r="I82" s="64"/>
      <c r="J82" s="64"/>
      <c r="K82" s="64"/>
      <c r="L82" s="64"/>
      <c r="M82" s="61" t="s">
        <v>23</v>
      </c>
      <c r="N82" s="62"/>
      <c r="O82" s="62"/>
      <c r="P82" s="62"/>
      <c r="Q82" s="65" t="s">
        <v>98</v>
      </c>
      <c r="R82" s="64"/>
      <c r="S82" s="64"/>
      <c r="T82" s="64"/>
      <c r="U82" s="64"/>
      <c r="V82" s="64"/>
      <c r="W82" s="6"/>
    </row>
    <row r="83" spans="1:23" ht="28.5" customHeight="1" x14ac:dyDescent="0.15">
      <c r="A83" s="6"/>
      <c r="B83" s="6"/>
      <c r="C83" s="61" t="s">
        <v>42</v>
      </c>
      <c r="D83" s="62"/>
      <c r="E83" s="62"/>
      <c r="F83" s="62"/>
      <c r="G83" s="65" t="s">
        <v>92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"/>
    </row>
    <row r="84" spans="1:23" s="3" customFormat="1" ht="7.5" customHeight="1" x14ac:dyDescent="0.15">
      <c r="A84" s="16"/>
      <c r="B84" s="16"/>
      <c r="C84" s="10"/>
      <c r="D84" s="14"/>
      <c r="E84" s="14"/>
      <c r="F84" s="14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6"/>
    </row>
    <row r="85" spans="1:23" ht="28.5" customHeight="1" x14ac:dyDescent="0.15">
      <c r="A85" s="6"/>
      <c r="B85" s="29" t="s">
        <v>7</v>
      </c>
      <c r="C85" s="66" t="s">
        <v>41</v>
      </c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"/>
    </row>
    <row r="86" spans="1:23" ht="6.75" customHeight="1" x14ac:dyDescent="0.15">
      <c r="A86" s="6"/>
      <c r="B86" s="20"/>
      <c r="C86" s="12"/>
      <c r="D86" s="12"/>
      <c r="E86" s="12"/>
      <c r="F86" s="12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31.5" customHeight="1" x14ac:dyDescent="0.15">
      <c r="A87" s="6"/>
      <c r="B87" s="48" t="s">
        <v>75</v>
      </c>
      <c r="C87" s="49"/>
      <c r="D87" s="36" t="s">
        <v>74</v>
      </c>
      <c r="E87" s="37"/>
      <c r="F87" s="37"/>
      <c r="G87" s="37"/>
      <c r="H87" s="38"/>
      <c r="I87" s="36" t="s">
        <v>72</v>
      </c>
      <c r="J87" s="37"/>
      <c r="K87" s="38"/>
      <c r="L87" s="36" t="s">
        <v>76</v>
      </c>
      <c r="M87" s="37"/>
      <c r="N87" s="37"/>
      <c r="O87" s="37" t="s">
        <v>73</v>
      </c>
      <c r="P87" s="37"/>
      <c r="Q87" s="37"/>
      <c r="R87" s="37"/>
      <c r="S87" s="37"/>
      <c r="T87" s="37"/>
      <c r="U87" s="37"/>
      <c r="V87" s="38"/>
      <c r="W87" s="6"/>
    </row>
    <row r="88" spans="1:23" ht="21.95" customHeight="1" x14ac:dyDescent="0.15">
      <c r="A88" s="6"/>
      <c r="B88" s="50"/>
      <c r="C88" s="50"/>
      <c r="D88" s="39" t="s">
        <v>99</v>
      </c>
      <c r="E88" s="40"/>
      <c r="F88" s="40"/>
      <c r="G88" s="40"/>
      <c r="H88" s="41"/>
      <c r="I88" s="45"/>
      <c r="J88" s="46"/>
      <c r="K88" s="47"/>
      <c r="L88" s="45"/>
      <c r="M88" s="46"/>
      <c r="N88" s="47"/>
      <c r="O88" s="53"/>
      <c r="P88" s="54"/>
      <c r="Q88" s="54"/>
      <c r="R88" s="54"/>
      <c r="S88" s="54"/>
      <c r="T88" s="54"/>
      <c r="U88" s="54"/>
      <c r="V88" s="55"/>
      <c r="W88" s="6"/>
    </row>
    <row r="89" spans="1:23" ht="21.95" customHeight="1" x14ac:dyDescent="0.15">
      <c r="A89" s="6"/>
      <c r="B89" s="51"/>
      <c r="C89" s="51"/>
      <c r="D89" s="42"/>
      <c r="E89" s="43"/>
      <c r="F89" s="43"/>
      <c r="G89" s="43"/>
      <c r="H89" s="44"/>
      <c r="I89" s="42"/>
      <c r="J89" s="43"/>
      <c r="K89" s="44"/>
      <c r="L89" s="42"/>
      <c r="M89" s="43"/>
      <c r="N89" s="44"/>
      <c r="O89" s="56"/>
      <c r="P89" s="57"/>
      <c r="Q89" s="57"/>
      <c r="R89" s="57"/>
      <c r="S89" s="57"/>
      <c r="T89" s="57"/>
      <c r="U89" s="57"/>
      <c r="V89" s="58"/>
      <c r="W89" s="6"/>
    </row>
    <row r="90" spans="1:23" ht="21.95" customHeight="1" x14ac:dyDescent="0.15">
      <c r="A90" s="6"/>
      <c r="B90" s="52"/>
      <c r="C90" s="52"/>
      <c r="D90" s="45"/>
      <c r="E90" s="46"/>
      <c r="F90" s="46"/>
      <c r="G90" s="46"/>
      <c r="H90" s="47"/>
      <c r="I90" s="45"/>
      <c r="J90" s="46"/>
      <c r="K90" s="47"/>
      <c r="L90" s="45"/>
      <c r="M90" s="46"/>
      <c r="N90" s="47"/>
      <c r="O90" s="53"/>
      <c r="P90" s="54"/>
      <c r="Q90" s="54"/>
      <c r="R90" s="54"/>
      <c r="S90" s="54"/>
      <c r="T90" s="54"/>
      <c r="U90" s="54"/>
      <c r="V90" s="55"/>
      <c r="W90" s="6"/>
    </row>
    <row r="91" spans="1:23" ht="21.95" customHeight="1" x14ac:dyDescent="0.15">
      <c r="A91" s="6"/>
      <c r="B91" s="51"/>
      <c r="C91" s="51"/>
      <c r="D91" s="42"/>
      <c r="E91" s="43"/>
      <c r="F91" s="43"/>
      <c r="G91" s="43"/>
      <c r="H91" s="44"/>
      <c r="I91" s="42"/>
      <c r="J91" s="43"/>
      <c r="K91" s="44"/>
      <c r="L91" s="42"/>
      <c r="M91" s="43"/>
      <c r="N91" s="44"/>
      <c r="O91" s="56"/>
      <c r="P91" s="57"/>
      <c r="Q91" s="57"/>
      <c r="R91" s="57"/>
      <c r="S91" s="57"/>
      <c r="T91" s="57"/>
      <c r="U91" s="57"/>
      <c r="V91" s="58"/>
      <c r="W91" s="6"/>
    </row>
    <row r="92" spans="1:23" ht="21.95" customHeight="1" x14ac:dyDescent="0.15">
      <c r="A92" s="6"/>
      <c r="B92" s="50"/>
      <c r="C92" s="50"/>
      <c r="D92" s="45"/>
      <c r="E92" s="46"/>
      <c r="F92" s="46"/>
      <c r="G92" s="46"/>
      <c r="H92" s="47"/>
      <c r="I92" s="45"/>
      <c r="J92" s="46"/>
      <c r="K92" s="47"/>
      <c r="L92" s="45"/>
      <c r="M92" s="46"/>
      <c r="N92" s="47"/>
      <c r="O92" s="53"/>
      <c r="P92" s="54"/>
      <c r="Q92" s="54"/>
      <c r="R92" s="54"/>
      <c r="S92" s="54"/>
      <c r="T92" s="54"/>
      <c r="U92" s="54"/>
      <c r="V92" s="55"/>
      <c r="W92" s="6"/>
    </row>
    <row r="93" spans="1:23" ht="21.95" customHeight="1" x14ac:dyDescent="0.15">
      <c r="A93" s="6"/>
      <c r="B93" s="51"/>
      <c r="C93" s="51"/>
      <c r="D93" s="42"/>
      <c r="E93" s="43"/>
      <c r="F93" s="43"/>
      <c r="G93" s="43"/>
      <c r="H93" s="44"/>
      <c r="I93" s="42"/>
      <c r="J93" s="43"/>
      <c r="K93" s="44"/>
      <c r="L93" s="42"/>
      <c r="M93" s="43"/>
      <c r="N93" s="44"/>
      <c r="O93" s="56"/>
      <c r="P93" s="57"/>
      <c r="Q93" s="57"/>
      <c r="R93" s="57"/>
      <c r="S93" s="57"/>
      <c r="T93" s="57"/>
      <c r="U93" s="57"/>
      <c r="V93" s="58"/>
      <c r="W93" s="6"/>
    </row>
    <row r="94" spans="1:23" s="3" customFormat="1" ht="6.75" customHeight="1" x14ac:dyDescent="0.15">
      <c r="A94" s="16"/>
      <c r="B94" s="16"/>
      <c r="C94" s="11"/>
      <c r="D94" s="11"/>
      <c r="E94" s="11"/>
      <c r="F94" s="11"/>
      <c r="G94" s="25"/>
      <c r="H94" s="25"/>
      <c r="I94" s="25"/>
      <c r="J94" s="25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6"/>
    </row>
    <row r="95" spans="1:23" ht="28.5" customHeight="1" x14ac:dyDescent="0.15">
      <c r="A95" s="6"/>
      <c r="B95" s="6"/>
      <c r="C95" s="73" t="s">
        <v>24</v>
      </c>
      <c r="D95" s="73"/>
      <c r="E95" s="73"/>
      <c r="F95" s="73"/>
      <c r="G95" s="73"/>
      <c r="H95" s="73"/>
      <c r="I95" s="73"/>
      <c r="J95" s="74" t="s">
        <v>100</v>
      </c>
      <c r="K95" s="75"/>
      <c r="L95" s="75"/>
      <c r="M95" s="75"/>
      <c r="N95" s="75"/>
      <c r="O95" s="75"/>
      <c r="P95" s="75"/>
      <c r="Q95" s="73" t="s">
        <v>25</v>
      </c>
      <c r="R95" s="73"/>
      <c r="S95" s="73"/>
      <c r="T95" s="73"/>
      <c r="U95" s="73"/>
      <c r="V95" s="73"/>
      <c r="W95" s="6"/>
    </row>
    <row r="96" spans="1:23" ht="28.5" customHeight="1" x14ac:dyDescent="0.15">
      <c r="A96" s="6"/>
      <c r="B96" s="6"/>
      <c r="C96" s="6" t="s">
        <v>28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25.5" customHeight="1" x14ac:dyDescent="0.25">
      <c r="A97" s="6"/>
      <c r="B97" s="6"/>
      <c r="C97" s="59" t="s">
        <v>33</v>
      </c>
      <c r="D97" s="59"/>
      <c r="E97" s="59"/>
      <c r="F97" s="59" t="s">
        <v>101</v>
      </c>
      <c r="G97" s="59"/>
      <c r="H97" s="59"/>
      <c r="I97" s="59"/>
      <c r="J97" s="59"/>
      <c r="K97" s="6"/>
      <c r="L97" s="17"/>
      <c r="M97" s="17"/>
      <c r="N97" s="17"/>
      <c r="O97" s="17"/>
      <c r="P97" s="74" t="s">
        <v>100</v>
      </c>
      <c r="Q97" s="75"/>
      <c r="R97" s="75"/>
      <c r="S97" s="75"/>
      <c r="T97" s="75"/>
      <c r="U97" s="75"/>
      <c r="V97" s="75"/>
      <c r="W97" s="6"/>
    </row>
    <row r="98" spans="1:23" ht="28.5" customHeight="1" x14ac:dyDescent="0.15">
      <c r="A98" s="6"/>
      <c r="B98" s="6"/>
      <c r="C98" s="6"/>
      <c r="D98" s="6"/>
      <c r="E98" s="31"/>
      <c r="F98" s="31"/>
      <c r="G98" s="31"/>
      <c r="H98" s="31"/>
      <c r="I98" s="31"/>
      <c r="J98" s="31"/>
      <c r="K98" s="31"/>
      <c r="L98" s="16"/>
      <c r="M98" s="30"/>
      <c r="N98" s="6"/>
      <c r="O98" s="30"/>
      <c r="P98" s="88" t="s">
        <v>69</v>
      </c>
      <c r="Q98" s="88"/>
      <c r="R98" s="88"/>
      <c r="S98" s="88"/>
      <c r="T98" s="88"/>
      <c r="U98" s="88"/>
      <c r="V98" s="88"/>
      <c r="W98" s="6"/>
    </row>
    <row r="99" spans="1:23" ht="28.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28.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28.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28.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3" ht="28.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3" ht="28.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3" ht="28.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3" ht="28.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3" ht="28.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3" ht="28.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3" ht="28.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3" ht="28.5" customHeight="1" x14ac:dyDescent="0.15"/>
    <row r="111" spans="1:23" ht="28.5" customHeight="1" x14ac:dyDescent="0.15"/>
    <row r="112" spans="1:23" ht="28.5" customHeight="1" x14ac:dyDescent="0.15"/>
    <row r="113" ht="28.5" customHeight="1" x14ac:dyDescent="0.15"/>
    <row r="114" ht="28.5" customHeight="1" x14ac:dyDescent="0.15"/>
  </sheetData>
  <mergeCells count="170">
    <mergeCell ref="P98:V98"/>
    <mergeCell ref="P97:V97"/>
    <mergeCell ref="I13:J13"/>
    <mergeCell ref="P13:Q13"/>
    <mergeCell ref="N3:V3"/>
    <mergeCell ref="B3:D3"/>
    <mergeCell ref="E3:K3"/>
    <mergeCell ref="I12:O12"/>
    <mergeCell ref="P12:V12"/>
    <mergeCell ref="C13:H13"/>
    <mergeCell ref="C12:H12"/>
    <mergeCell ref="B9:E9"/>
    <mergeCell ref="L9:O9"/>
    <mergeCell ref="P9:V9"/>
    <mergeCell ref="F5:G5"/>
    <mergeCell ref="B7:E7"/>
    <mergeCell ref="G6:H6"/>
    <mergeCell ref="I6:J6"/>
    <mergeCell ref="K6:L6"/>
    <mergeCell ref="F7:V7"/>
    <mergeCell ref="B5:E5"/>
    <mergeCell ref="M5:O5"/>
    <mergeCell ref="P5:V5"/>
    <mergeCell ref="L3:M3"/>
    <mergeCell ref="B11:V11"/>
    <mergeCell ref="I20:J20"/>
    <mergeCell ref="P20:Q20"/>
    <mergeCell ref="C22:F22"/>
    <mergeCell ref="G22:V22"/>
    <mergeCell ref="C24:H24"/>
    <mergeCell ref="I24:J24"/>
    <mergeCell ref="P24:Q24"/>
    <mergeCell ref="C20:H20"/>
    <mergeCell ref="C15:F15"/>
    <mergeCell ref="G15:V15"/>
    <mergeCell ref="C17:H17"/>
    <mergeCell ref="I17:J17"/>
    <mergeCell ref="P17:Q17"/>
    <mergeCell ref="C19:F19"/>
    <mergeCell ref="G19:V19"/>
    <mergeCell ref="C25:F25"/>
    <mergeCell ref="G25:V25"/>
    <mergeCell ref="C27:H27"/>
    <mergeCell ref="I27:J27"/>
    <mergeCell ref="P27:Q27"/>
    <mergeCell ref="C29:F29"/>
    <mergeCell ref="G29:V29"/>
    <mergeCell ref="C35:F35"/>
    <mergeCell ref="G35:V35"/>
    <mergeCell ref="C37:H37"/>
    <mergeCell ref="I37:J37"/>
    <mergeCell ref="P37:Q37"/>
    <mergeCell ref="C39:F39"/>
    <mergeCell ref="G39:V39"/>
    <mergeCell ref="B31:I31"/>
    <mergeCell ref="C32:H32"/>
    <mergeCell ref="I32:O32"/>
    <mergeCell ref="P32:V32"/>
    <mergeCell ref="C33:H33"/>
    <mergeCell ref="I33:J33"/>
    <mergeCell ref="P33:Q33"/>
    <mergeCell ref="C46:F46"/>
    <mergeCell ref="G46:V46"/>
    <mergeCell ref="C48:H48"/>
    <mergeCell ref="I48:J48"/>
    <mergeCell ref="P48:Q48"/>
    <mergeCell ref="C50:F50"/>
    <mergeCell ref="G50:V50"/>
    <mergeCell ref="B41:I41"/>
    <mergeCell ref="C43:H43"/>
    <mergeCell ref="I43:O43"/>
    <mergeCell ref="P43:V43"/>
    <mergeCell ref="C44:H44"/>
    <mergeCell ref="I44:J44"/>
    <mergeCell ref="P44:Q44"/>
    <mergeCell ref="B63:V63"/>
    <mergeCell ref="B64:V64"/>
    <mergeCell ref="J60:K60"/>
    <mergeCell ref="C60:D60"/>
    <mergeCell ref="Q60:V60"/>
    <mergeCell ref="C52:H52"/>
    <mergeCell ref="I52:J52"/>
    <mergeCell ref="P52:Q52"/>
    <mergeCell ref="C54:F54"/>
    <mergeCell ref="G54:V54"/>
    <mergeCell ref="B56:I56"/>
    <mergeCell ref="C59:D59"/>
    <mergeCell ref="J59:K59"/>
    <mergeCell ref="C58:I58"/>
    <mergeCell ref="J58:P58"/>
    <mergeCell ref="Q58:V58"/>
    <mergeCell ref="Q59:V59"/>
    <mergeCell ref="R74:S74"/>
    <mergeCell ref="Q67:V67"/>
    <mergeCell ref="N67:P67"/>
    <mergeCell ref="H67:M67"/>
    <mergeCell ref="C67:G67"/>
    <mergeCell ref="C68:G68"/>
    <mergeCell ref="H68:V68"/>
    <mergeCell ref="B71:V71"/>
    <mergeCell ref="B66:V66"/>
    <mergeCell ref="G75:V75"/>
    <mergeCell ref="C76:F76"/>
    <mergeCell ref="G76:L76"/>
    <mergeCell ref="B1:V1"/>
    <mergeCell ref="C95:I95"/>
    <mergeCell ref="J95:P95"/>
    <mergeCell ref="Q95:V95"/>
    <mergeCell ref="O91:V91"/>
    <mergeCell ref="O92:V92"/>
    <mergeCell ref="O93:V93"/>
    <mergeCell ref="O88:V88"/>
    <mergeCell ref="C83:F83"/>
    <mergeCell ref="G83:V83"/>
    <mergeCell ref="O87:V87"/>
    <mergeCell ref="C81:F81"/>
    <mergeCell ref="G81:V81"/>
    <mergeCell ref="M76:P76"/>
    <mergeCell ref="Q76:V76"/>
    <mergeCell ref="C69:G69"/>
    <mergeCell ref="H69:V69"/>
    <mergeCell ref="C73:F73"/>
    <mergeCell ref="C74:F74"/>
    <mergeCell ref="G74:H74"/>
    <mergeCell ref="N74:Q74"/>
    <mergeCell ref="B87:C87"/>
    <mergeCell ref="B88:C89"/>
    <mergeCell ref="B90:C91"/>
    <mergeCell ref="B92:C93"/>
    <mergeCell ref="O90:V90"/>
    <mergeCell ref="O89:V89"/>
    <mergeCell ref="C97:E97"/>
    <mergeCell ref="F97:J97"/>
    <mergeCell ref="B62:V62"/>
    <mergeCell ref="C82:F82"/>
    <mergeCell ref="G82:L82"/>
    <mergeCell ref="M82:P82"/>
    <mergeCell ref="Q82:V82"/>
    <mergeCell ref="C85:V85"/>
    <mergeCell ref="C77:F77"/>
    <mergeCell ref="G77:V77"/>
    <mergeCell ref="C79:F79"/>
    <mergeCell ref="G79:T79"/>
    <mergeCell ref="C80:F80"/>
    <mergeCell ref="G80:H80"/>
    <mergeCell ref="N80:Q80"/>
    <mergeCell ref="R80:S80"/>
    <mergeCell ref="G73:T73"/>
    <mergeCell ref="C75:F75"/>
    <mergeCell ref="D87:H87"/>
    <mergeCell ref="D88:H88"/>
    <mergeCell ref="D89:H89"/>
    <mergeCell ref="D90:H90"/>
    <mergeCell ref="D91:H91"/>
    <mergeCell ref="D92:H92"/>
    <mergeCell ref="D93:H93"/>
    <mergeCell ref="L87:N87"/>
    <mergeCell ref="L88:N88"/>
    <mergeCell ref="L89:N89"/>
    <mergeCell ref="L90:N90"/>
    <mergeCell ref="L91:N91"/>
    <mergeCell ref="L92:N92"/>
    <mergeCell ref="L93:N93"/>
    <mergeCell ref="I87:K87"/>
    <mergeCell ref="I88:K88"/>
    <mergeCell ref="I89:K89"/>
    <mergeCell ref="I90:K90"/>
    <mergeCell ref="I91:K91"/>
    <mergeCell ref="I92:K92"/>
    <mergeCell ref="I93:K93"/>
  </mergeCells>
  <phoneticPr fontId="1"/>
  <dataValidations count="3">
    <dataValidation type="list" allowBlank="1" showInputMessage="1" showErrorMessage="1" sqref="F59:F60 S28 L28">
      <formula1>$E$3:$E$20</formula1>
    </dataValidation>
    <dataValidation type="list" allowBlank="1" showInputMessage="1" showErrorMessage="1" sqref="H59:H60 U28 N28">
      <formula1>$F$3:$F$41</formula1>
    </dataValidation>
    <dataValidation type="list" allowBlank="1" showInputMessage="1" showErrorMessage="1" sqref="I28:J28 P28:Q28">
      <formula1>$C$3:$C$41</formula1>
    </dataValidation>
  </dataValidations>
  <printOptions horizontalCentered="1"/>
  <pageMargins left="0.19685039370078741" right="0.19685039370078741" top="0.31496062992125984" bottom="0.39370078740157483" header="7.874015748031496E-2" footer="0.11811023622047245"/>
  <pageSetup paperSize="9" scale="98" orientation="portrait" r:id="rId1"/>
  <headerFooter>
    <oddFooter>&amp;C&amp;9&amp;P ページ&amp;R&amp;9大和外語学院</oddFooter>
  </headerFooter>
  <rowBreaks count="2" manualBreakCount="2">
    <brk id="39" max="21" man="1"/>
    <brk id="70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304800</xdr:colOff>
                    <xdr:row>7</xdr:row>
                    <xdr:rowOff>85725</xdr:rowOff>
                  </from>
                  <to>
                    <xdr:col>7</xdr:col>
                    <xdr:colOff>295275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7</xdr:col>
                    <xdr:colOff>295275</xdr:colOff>
                    <xdr:row>8</xdr:row>
                    <xdr:rowOff>0</xdr:rowOff>
                  </from>
                  <to>
                    <xdr:col>10</xdr:col>
                    <xdr:colOff>276225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9525</xdr:rowOff>
                  </from>
                  <to>
                    <xdr:col>8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8</xdr:col>
                    <xdr:colOff>133350</xdr:colOff>
                    <xdr:row>41</xdr:row>
                    <xdr:rowOff>9525</xdr:rowOff>
                  </from>
                  <to>
                    <xdr:col>11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66</xdr:row>
                    <xdr:rowOff>114300</xdr:rowOff>
                  </from>
                  <to>
                    <xdr:col>2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67</xdr:row>
                    <xdr:rowOff>133350</xdr:rowOff>
                  </from>
                  <to>
                    <xdr:col>2</xdr:col>
                    <xdr:colOff>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68</xdr:row>
                    <xdr:rowOff>133350</xdr:rowOff>
                  </from>
                  <to>
                    <xdr:col>2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19050</xdr:colOff>
                    <xdr:row>56</xdr:row>
                    <xdr:rowOff>38100</xdr:rowOff>
                  </from>
                  <to>
                    <xdr:col>7</xdr:col>
                    <xdr:colOff>266700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8</xdr:col>
                    <xdr:colOff>28575</xdr:colOff>
                    <xdr:row>56</xdr:row>
                    <xdr:rowOff>47625</xdr:rowOff>
                  </from>
                  <to>
                    <xdr:col>10</xdr:col>
                    <xdr:colOff>276225</xdr:colOff>
                    <xdr:row>56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Sheet1!$B$2:$B$37</xm:f>
          </x14:formula1>
          <xm:sqref>C60:D60</xm:sqref>
        </x14:dataValidation>
        <x14:dataValidation type="list" allowBlank="1" showInputMessage="1" showErrorMessage="1">
          <x14:formula1>
            <xm:f>Sheet1!$D$2:$D$32</xm:f>
          </x14:formula1>
          <xm:sqref>K5 N13 U13 N17 U17 N20 U20 N24 U24 N27 U27 N33 U33 N37 U37 N44 U44 N48 U48 N52 U52 O59:O60 L74 L80</xm:sqref>
        </x14:dataValidation>
        <x14:dataValidation type="list" allowBlank="1" showInputMessage="1" showErrorMessage="1">
          <x14:formula1>
            <xm:f>Sheet1!$C$2:$C$13</xm:f>
          </x14:formula1>
          <xm:sqref>I5 L13 L17 S13 S17 S20 L20 L24 S24 L27 S27 L33 S33 L37 S37 L44 S44 S48 L48 L52 S52 M59:M60 J74 J80</xm:sqref>
        </x14:dataValidation>
        <x14:dataValidation type="list" allowBlank="1" showInputMessage="1" showErrorMessage="1">
          <x14:formula1>
            <xm:f>Sheet1!$B$2:$B$66</xm:f>
          </x14:formula1>
          <xm:sqref>F5:G5 I13:J13 I17:J17 I20:J20 I24:J24 I27:J27 I33:J33 I37:J37 I44:J44 I48:J48 I52:J52 C59:D59 J59:K60 G74:H74 G80:H80 P13:Q13 P17:Q17 P20:Q20 P24:Q24 P27:Q27 P33:Q33 P37:Q37 P44:Q44 P48:Q48 P52:Q52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8"/>
  <sheetViews>
    <sheetView topLeftCell="A9" workbookViewId="0">
      <selection activeCell="B2" sqref="B2"/>
    </sheetView>
  </sheetViews>
  <sheetFormatPr defaultRowHeight="13.5" x14ac:dyDescent="0.15"/>
  <cols>
    <col min="8" max="8" width="11.625" bestFit="1" customWidth="1"/>
  </cols>
  <sheetData>
    <row r="2" spans="2:4" x14ac:dyDescent="0.15">
      <c r="B2" s="1">
        <f ca="1">YEAR(TODAY())</f>
        <v>2017</v>
      </c>
      <c r="C2">
        <v>1</v>
      </c>
      <c r="D2">
        <v>1</v>
      </c>
    </row>
    <row r="3" spans="2:4" x14ac:dyDescent="0.15">
      <c r="B3" s="1">
        <f ca="1">$B2-1</f>
        <v>2016</v>
      </c>
      <c r="C3">
        <v>2</v>
      </c>
      <c r="D3">
        <v>2</v>
      </c>
    </row>
    <row r="4" spans="2:4" x14ac:dyDescent="0.15">
      <c r="B4" s="1">
        <f ca="1">$B2-2</f>
        <v>2015</v>
      </c>
      <c r="C4">
        <v>3</v>
      </c>
      <c r="D4">
        <v>3</v>
      </c>
    </row>
    <row r="5" spans="2:4" x14ac:dyDescent="0.15">
      <c r="B5" s="1">
        <f ca="1">$B2-3</f>
        <v>2014</v>
      </c>
      <c r="C5">
        <v>4</v>
      </c>
      <c r="D5">
        <v>4</v>
      </c>
    </row>
    <row r="6" spans="2:4" x14ac:dyDescent="0.15">
      <c r="B6" s="1">
        <f ca="1">$B2-4</f>
        <v>2013</v>
      </c>
      <c r="C6">
        <v>5</v>
      </c>
      <c r="D6">
        <v>5</v>
      </c>
    </row>
    <row r="7" spans="2:4" x14ac:dyDescent="0.15">
      <c r="B7" s="1">
        <f ca="1">$B2-5</f>
        <v>2012</v>
      </c>
      <c r="C7">
        <v>6</v>
      </c>
      <c r="D7">
        <v>6</v>
      </c>
    </row>
    <row r="8" spans="2:4" x14ac:dyDescent="0.15">
      <c r="B8" s="1">
        <f ca="1">$B2-6</f>
        <v>2011</v>
      </c>
      <c r="C8">
        <v>7</v>
      </c>
      <c r="D8">
        <v>7</v>
      </c>
    </row>
    <row r="9" spans="2:4" x14ac:dyDescent="0.15">
      <c r="B9" s="1">
        <f ca="1">$B2-7</f>
        <v>2010</v>
      </c>
      <c r="C9">
        <v>8</v>
      </c>
      <c r="D9">
        <v>8</v>
      </c>
    </row>
    <row r="10" spans="2:4" x14ac:dyDescent="0.15">
      <c r="B10" s="1">
        <f ca="1">$B2-8</f>
        <v>2009</v>
      </c>
      <c r="C10">
        <v>9</v>
      </c>
      <c r="D10">
        <v>9</v>
      </c>
    </row>
    <row r="11" spans="2:4" x14ac:dyDescent="0.15">
      <c r="B11" s="1">
        <f ca="1">$B2-9</f>
        <v>2008</v>
      </c>
      <c r="C11">
        <v>10</v>
      </c>
      <c r="D11">
        <v>10</v>
      </c>
    </row>
    <row r="12" spans="2:4" x14ac:dyDescent="0.15">
      <c r="B12" s="1">
        <f ca="1">$B2-10</f>
        <v>2007</v>
      </c>
      <c r="C12">
        <v>11</v>
      </c>
      <c r="D12">
        <v>11</v>
      </c>
    </row>
    <row r="13" spans="2:4" x14ac:dyDescent="0.15">
      <c r="B13" s="1">
        <f ca="1">$B2-11</f>
        <v>2006</v>
      </c>
      <c r="C13">
        <v>12</v>
      </c>
      <c r="D13">
        <v>12</v>
      </c>
    </row>
    <row r="14" spans="2:4" x14ac:dyDescent="0.15">
      <c r="B14" s="1">
        <f ca="1">$B2-12</f>
        <v>2005</v>
      </c>
      <c r="D14">
        <v>13</v>
      </c>
    </row>
    <row r="15" spans="2:4" x14ac:dyDescent="0.15">
      <c r="B15" s="1">
        <f ca="1">$B2-13</f>
        <v>2004</v>
      </c>
      <c r="D15">
        <v>14</v>
      </c>
    </row>
    <row r="16" spans="2:4" x14ac:dyDescent="0.15">
      <c r="B16" s="1">
        <f ca="1">$B2-14</f>
        <v>2003</v>
      </c>
      <c r="D16">
        <v>15</v>
      </c>
    </row>
    <row r="17" spans="2:4" x14ac:dyDescent="0.15">
      <c r="B17" s="1">
        <f ca="1">$B2-15</f>
        <v>2002</v>
      </c>
      <c r="D17">
        <v>16</v>
      </c>
    </row>
    <row r="18" spans="2:4" x14ac:dyDescent="0.15">
      <c r="B18" s="1">
        <f ca="1">$B2-16</f>
        <v>2001</v>
      </c>
      <c r="D18">
        <v>17</v>
      </c>
    </row>
    <row r="19" spans="2:4" x14ac:dyDescent="0.15">
      <c r="B19" s="1">
        <f ca="1">$B$2-17</f>
        <v>2000</v>
      </c>
      <c r="D19">
        <v>18</v>
      </c>
    </row>
    <row r="20" spans="2:4" x14ac:dyDescent="0.15">
      <c r="B20" s="1">
        <f ca="1">$B$2-18</f>
        <v>1999</v>
      </c>
      <c r="D20">
        <v>19</v>
      </c>
    </row>
    <row r="21" spans="2:4" x14ac:dyDescent="0.15">
      <c r="B21" s="1">
        <f ca="1">$B$2-19</f>
        <v>1998</v>
      </c>
      <c r="D21">
        <v>20</v>
      </c>
    </row>
    <row r="22" spans="2:4" x14ac:dyDescent="0.15">
      <c r="B22" s="1">
        <f ca="1">$B$2-20</f>
        <v>1997</v>
      </c>
      <c r="D22">
        <v>21</v>
      </c>
    </row>
    <row r="23" spans="2:4" x14ac:dyDescent="0.15">
      <c r="B23" s="1">
        <f ca="1">$B$2-21</f>
        <v>1996</v>
      </c>
      <c r="D23">
        <v>22</v>
      </c>
    </row>
    <row r="24" spans="2:4" x14ac:dyDescent="0.15">
      <c r="B24" s="1">
        <f ca="1">$B$2-22</f>
        <v>1995</v>
      </c>
      <c r="D24">
        <v>23</v>
      </c>
    </row>
    <row r="25" spans="2:4" x14ac:dyDescent="0.15">
      <c r="B25" s="1">
        <f ca="1">$B$2-23</f>
        <v>1994</v>
      </c>
      <c r="D25">
        <v>24</v>
      </c>
    </row>
    <row r="26" spans="2:4" x14ac:dyDescent="0.15">
      <c r="B26" s="1">
        <f ca="1">$B$2-24</f>
        <v>1993</v>
      </c>
      <c r="D26">
        <v>25</v>
      </c>
    </row>
    <row r="27" spans="2:4" x14ac:dyDescent="0.15">
      <c r="B27" s="1">
        <f ca="1">$B$2-25</f>
        <v>1992</v>
      </c>
      <c r="D27">
        <v>26</v>
      </c>
    </row>
    <row r="28" spans="2:4" x14ac:dyDescent="0.15">
      <c r="B28" s="1">
        <f ca="1">$B$2-26</f>
        <v>1991</v>
      </c>
      <c r="D28">
        <v>27</v>
      </c>
    </row>
    <row r="29" spans="2:4" x14ac:dyDescent="0.15">
      <c r="B29" s="1">
        <f ca="1">$B$2-27</f>
        <v>1990</v>
      </c>
      <c r="D29">
        <v>28</v>
      </c>
    </row>
    <row r="30" spans="2:4" x14ac:dyDescent="0.15">
      <c r="B30" s="1">
        <f ca="1">$B$2-28</f>
        <v>1989</v>
      </c>
      <c r="D30">
        <v>29</v>
      </c>
    </row>
    <row r="31" spans="2:4" x14ac:dyDescent="0.15">
      <c r="B31" s="1">
        <f ca="1">$B$2-29</f>
        <v>1988</v>
      </c>
      <c r="D31">
        <v>30</v>
      </c>
    </row>
    <row r="32" spans="2:4" x14ac:dyDescent="0.15">
      <c r="B32" s="1">
        <f ca="1">$B$2-30</f>
        <v>1987</v>
      </c>
      <c r="D32">
        <v>31</v>
      </c>
    </row>
    <row r="33" spans="2:2" x14ac:dyDescent="0.15">
      <c r="B33" s="1">
        <f ca="1">$B$2-31</f>
        <v>1986</v>
      </c>
    </row>
    <row r="34" spans="2:2" x14ac:dyDescent="0.15">
      <c r="B34" s="1">
        <f ca="1">$B$2-32</f>
        <v>1985</v>
      </c>
    </row>
    <row r="35" spans="2:2" x14ac:dyDescent="0.15">
      <c r="B35" s="1">
        <f ca="1">$B$2-33</f>
        <v>1984</v>
      </c>
    </row>
    <row r="36" spans="2:2" x14ac:dyDescent="0.15">
      <c r="B36" s="1">
        <f ca="1">$B$2-34</f>
        <v>1983</v>
      </c>
    </row>
    <row r="37" spans="2:2" x14ac:dyDescent="0.15">
      <c r="B37" s="1">
        <f ca="1">$B$2-35</f>
        <v>1982</v>
      </c>
    </row>
    <row r="38" spans="2:2" x14ac:dyDescent="0.15">
      <c r="B38" s="1">
        <f ca="1">$B$2-36</f>
        <v>1981</v>
      </c>
    </row>
    <row r="39" spans="2:2" x14ac:dyDescent="0.15">
      <c r="B39" s="1">
        <f ca="1">$B$2-37</f>
        <v>1980</v>
      </c>
    </row>
    <row r="40" spans="2:2" x14ac:dyDescent="0.15">
      <c r="B40" s="1">
        <f ca="1">$B$2-38</f>
        <v>1979</v>
      </c>
    </row>
    <row r="41" spans="2:2" x14ac:dyDescent="0.15">
      <c r="B41" s="1">
        <f ca="1">$B$2-39</f>
        <v>1978</v>
      </c>
    </row>
    <row r="42" spans="2:2" x14ac:dyDescent="0.15">
      <c r="B42" s="1">
        <f ca="1">$B$2-40</f>
        <v>1977</v>
      </c>
    </row>
    <row r="43" spans="2:2" x14ac:dyDescent="0.15">
      <c r="B43" s="1">
        <f ca="1">$B$2-41</f>
        <v>1976</v>
      </c>
    </row>
    <row r="44" spans="2:2" x14ac:dyDescent="0.15">
      <c r="B44" s="1">
        <f ca="1">$B$2-42</f>
        <v>1975</v>
      </c>
    </row>
    <row r="45" spans="2:2" x14ac:dyDescent="0.15">
      <c r="B45" s="1">
        <f ca="1">$B$2-43</f>
        <v>1974</v>
      </c>
    </row>
    <row r="46" spans="2:2" x14ac:dyDescent="0.15">
      <c r="B46" s="1">
        <f ca="1">$B$2-45</f>
        <v>1972</v>
      </c>
    </row>
    <row r="47" spans="2:2" x14ac:dyDescent="0.15">
      <c r="B47" s="1">
        <f ca="1">$B$2-46</f>
        <v>1971</v>
      </c>
    </row>
    <row r="48" spans="2:2" x14ac:dyDescent="0.15">
      <c r="B48" s="1">
        <f ca="1">$B$2-47</f>
        <v>1970</v>
      </c>
    </row>
    <row r="49" spans="2:8" x14ac:dyDescent="0.15">
      <c r="B49" s="1">
        <f ca="1">$B$2-48</f>
        <v>1969</v>
      </c>
    </row>
    <row r="50" spans="2:8" x14ac:dyDescent="0.15">
      <c r="B50" s="1">
        <f ca="1">$B$2-49</f>
        <v>1968</v>
      </c>
    </row>
    <row r="51" spans="2:8" x14ac:dyDescent="0.15">
      <c r="B51" s="1">
        <f ca="1">$B$2-50</f>
        <v>1967</v>
      </c>
    </row>
    <row r="52" spans="2:8" x14ac:dyDescent="0.15">
      <c r="B52" s="1">
        <f ca="1">$B$2-51</f>
        <v>1966</v>
      </c>
    </row>
    <row r="53" spans="2:8" x14ac:dyDescent="0.15">
      <c r="B53" s="1">
        <f ca="1">$B$2-52</f>
        <v>1965</v>
      </c>
    </row>
    <row r="54" spans="2:8" x14ac:dyDescent="0.15">
      <c r="B54" s="1">
        <f ca="1">$B$2-53</f>
        <v>1964</v>
      </c>
    </row>
    <row r="55" spans="2:8" x14ac:dyDescent="0.15">
      <c r="B55" s="1">
        <f ca="1">$B$2-54</f>
        <v>1963</v>
      </c>
    </row>
    <row r="56" spans="2:8" x14ac:dyDescent="0.15">
      <c r="B56" s="1">
        <f ca="1">$B$2-55</f>
        <v>1962</v>
      </c>
    </row>
    <row r="57" spans="2:8" x14ac:dyDescent="0.15">
      <c r="B57" s="1">
        <f ca="1">$B$2-56</f>
        <v>1961</v>
      </c>
      <c r="H57" s="1"/>
    </row>
    <row r="58" spans="2:8" x14ac:dyDescent="0.15">
      <c r="B58" s="1">
        <f ca="1">$B$2-57</f>
        <v>1960</v>
      </c>
      <c r="H58" s="1"/>
    </row>
    <row r="59" spans="2:8" x14ac:dyDescent="0.15">
      <c r="B59" s="1">
        <f ca="1">$B$2-58</f>
        <v>1959</v>
      </c>
      <c r="H59" s="1"/>
    </row>
    <row r="60" spans="2:8" x14ac:dyDescent="0.15">
      <c r="B60" s="1">
        <f ca="1">$B$2-58</f>
        <v>1959</v>
      </c>
      <c r="H60" s="1"/>
    </row>
    <row r="61" spans="2:8" x14ac:dyDescent="0.15">
      <c r="B61" s="1">
        <f ca="1">$B$2-59</f>
        <v>1958</v>
      </c>
      <c r="H61" s="1"/>
    </row>
    <row r="62" spans="2:8" x14ac:dyDescent="0.15">
      <c r="B62" s="1">
        <f ca="1">$B$2-60</f>
        <v>1957</v>
      </c>
      <c r="H62" s="1"/>
    </row>
    <row r="63" spans="2:8" x14ac:dyDescent="0.15">
      <c r="B63" s="1">
        <f ca="1">$B$2-61</f>
        <v>1956</v>
      </c>
      <c r="H63" s="1"/>
    </row>
    <row r="64" spans="2:8" x14ac:dyDescent="0.15">
      <c r="B64" s="1">
        <f ca="1">$B$2-62</f>
        <v>1955</v>
      </c>
      <c r="H64" s="1"/>
    </row>
    <row r="65" spans="2:8" x14ac:dyDescent="0.15">
      <c r="B65" s="1">
        <f ca="1">$B$2-63</f>
        <v>1954</v>
      </c>
      <c r="H65" s="1"/>
    </row>
    <row r="66" spans="2:8" x14ac:dyDescent="0.15">
      <c r="B66" s="1">
        <f ca="1">$B$2-64</f>
        <v>1953</v>
      </c>
      <c r="H66" s="1"/>
    </row>
    <row r="67" spans="2:8" x14ac:dyDescent="0.15">
      <c r="H67" s="1"/>
    </row>
    <row r="68" spans="2:8" x14ac:dyDescent="0.15">
      <c r="H68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作成用</vt:lpstr>
      <vt:lpstr>Sheet1</vt:lpstr>
      <vt:lpstr>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nifls</dc:creator>
  <cp:lastModifiedBy>宮里優華</cp:lastModifiedBy>
  <cp:lastPrinted>2016-10-03T07:31:08Z</cp:lastPrinted>
  <dcterms:created xsi:type="dcterms:W3CDTF">2014-12-21T23:42:17Z</dcterms:created>
  <dcterms:modified xsi:type="dcterms:W3CDTF">2017-08-08T07:41:58Z</dcterms:modified>
</cp:coreProperties>
</file>